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B1965A8F-6896-4188-AC21-99DDF4657E46}" xr6:coauthVersionLast="47" xr6:coauthVersionMax="47" xr10:uidLastSave="{00000000-0000-0000-0000-000000000000}"/>
  <workbookProtection workbookAlgorithmName="SHA-512" workbookHashValue="6J5BL/z2LeOO7tWIPpLfi0iRwyK/5cNCkumQKA4KHSvzICODngeMOA2H2WXDz4Ym9XrMJbf/0QBuJxoYDlMrvg==" workbookSaltValue="iimQg6v+rHxukdrGwYaTaw==" workbookSpinCount="100000" lockStructure="1"/>
  <bookViews>
    <workbookView xWindow="-120" yWindow="-120" windowWidth="29040" windowHeight="15720" tabRatio="800" xr2:uid="{00000000-000D-0000-FFFF-FFFF00000000}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ut" sheetId="10" r:id="rId8"/>
    <sheet name="Septembre" sheetId="11" r:id="rId9"/>
    <sheet name="Octobre" sheetId="12" r:id="rId10"/>
    <sheet name="Novembre" sheetId="13" r:id="rId11"/>
    <sheet name="Décembre" sheetId="14" r:id="rId12"/>
    <sheet name="RECAPITULATIF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5" l="1"/>
  <c r="D1" i="6"/>
  <c r="D1" i="7"/>
  <c r="D1" i="8"/>
  <c r="D1" i="9"/>
  <c r="D1" i="10"/>
  <c r="D1" i="11"/>
  <c r="D1" i="12"/>
  <c r="D1" i="13"/>
  <c r="D1" i="14"/>
  <c r="D1" i="4"/>
  <c r="L111" i="14" l="1"/>
  <c r="C15" i="2" s="1"/>
  <c r="E111" i="14"/>
  <c r="B15" i="2" s="1"/>
  <c r="D15" i="2" s="1"/>
  <c r="L111" i="13"/>
  <c r="C14" i="2" s="1"/>
  <c r="E111" i="13"/>
  <c r="B14" i="2" s="1"/>
  <c r="L111" i="12"/>
  <c r="C13" i="2" s="1"/>
  <c r="E111" i="12"/>
  <c r="E113" i="12" s="1"/>
  <c r="L111" i="11"/>
  <c r="C12" i="2" s="1"/>
  <c r="E111" i="11"/>
  <c r="E113" i="11" s="1"/>
  <c r="L111" i="10"/>
  <c r="C11" i="2" s="1"/>
  <c r="E111" i="10"/>
  <c r="B11" i="2" s="1"/>
  <c r="L111" i="9"/>
  <c r="C10" i="2" s="1"/>
  <c r="E111" i="9"/>
  <c r="B10" i="2" s="1"/>
  <c r="L111" i="8"/>
  <c r="C9" i="2" s="1"/>
  <c r="E111" i="8"/>
  <c r="E113" i="8" s="1"/>
  <c r="L111" i="7"/>
  <c r="C8" i="2" s="1"/>
  <c r="E111" i="7"/>
  <c r="B8" i="2" s="1"/>
  <c r="L111" i="6"/>
  <c r="E111" i="6"/>
  <c r="B7" i="2" s="1"/>
  <c r="L111" i="5"/>
  <c r="C6" i="2" s="1"/>
  <c r="E111" i="5"/>
  <c r="B6" i="2" s="1"/>
  <c r="L111" i="4"/>
  <c r="C5" i="2" s="1"/>
  <c r="E111" i="4"/>
  <c r="E113" i="4" s="1"/>
  <c r="E111" i="1"/>
  <c r="L111" i="1"/>
  <c r="C4" i="2" s="1"/>
  <c r="E113" i="1" l="1"/>
  <c r="B4" i="2"/>
  <c r="D4" i="2" s="1"/>
  <c r="E4" i="2" s="1"/>
  <c r="D8" i="2"/>
  <c r="B12" i="2"/>
  <c r="D12" i="2" s="1"/>
  <c r="E113" i="7"/>
  <c r="B13" i="2"/>
  <c r="E113" i="6"/>
  <c r="D13" i="2"/>
  <c r="D6" i="2"/>
  <c r="D10" i="2"/>
  <c r="E113" i="10"/>
  <c r="B5" i="2"/>
  <c r="D5" i="2" s="1"/>
  <c r="B9" i="2"/>
  <c r="D9" i="2" s="1"/>
  <c r="E113" i="13"/>
  <c r="E113" i="9"/>
  <c r="E113" i="5"/>
  <c r="C7" i="2"/>
  <c r="D7" i="2" s="1"/>
  <c r="D14" i="2"/>
  <c r="E113" i="14"/>
  <c r="D11" i="2"/>
  <c r="B17" i="2" l="1"/>
  <c r="C17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B18" i="2" l="1"/>
</calcChain>
</file>

<file path=xl/sharedStrings.xml><?xml version="1.0" encoding="utf-8"?>
<sst xmlns="http://schemas.openxmlformats.org/spreadsheetml/2006/main" count="307" uniqueCount="56">
  <si>
    <t>Livre chronologique des recettes</t>
  </si>
  <si>
    <t>Date</t>
  </si>
  <si>
    <t>Client</t>
  </si>
  <si>
    <t>Nature</t>
  </si>
  <si>
    <t>Montant</t>
  </si>
  <si>
    <t>Mode d’encaissement</t>
  </si>
  <si>
    <t>JANVIER</t>
  </si>
  <si>
    <t>ANNEE :</t>
  </si>
  <si>
    <t>Mode de paiement</t>
  </si>
  <si>
    <t>MOIS :</t>
  </si>
  <si>
    <t>Réf. de la pièce</t>
  </si>
  <si>
    <t>M. Durand</t>
  </si>
  <si>
    <t>DF52415</t>
  </si>
  <si>
    <t>Axa Assurance</t>
  </si>
  <si>
    <t>Assurances</t>
  </si>
  <si>
    <t>chèque</t>
  </si>
  <si>
    <t>TOTAL DU MOIS</t>
  </si>
  <si>
    <t>M. Dupont</t>
  </si>
  <si>
    <t>virement</t>
  </si>
  <si>
    <t>H001456</t>
  </si>
  <si>
    <t>Petites fournitures</t>
  </si>
  <si>
    <t>espèces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</si>
  <si>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</si>
  <si>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</si>
  <si>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</si>
  <si>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</si>
  <si>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</si>
  <si>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</si>
  <si>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</si>
  <si>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</si>
  <si>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</si>
  <si>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</si>
  <si>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</si>
  <si>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Dépenses</t>
  </si>
  <si>
    <t>Recettes</t>
  </si>
  <si>
    <t>Solde mois</t>
  </si>
  <si>
    <t>Récapitulatif</t>
  </si>
  <si>
    <t>MOIS</t>
  </si>
  <si>
    <t>TOTAUX</t>
  </si>
  <si>
    <t>Graphique des recettes et achats par mois :</t>
  </si>
  <si>
    <t>SOLDE ANNEE</t>
  </si>
  <si>
    <t>Graphique de trésorerie :</t>
  </si>
  <si>
    <t>Trésorerie</t>
  </si>
  <si>
    <t>Registre des achats et autres dépenses</t>
  </si>
  <si>
    <t>Fournisseur, désignation</t>
  </si>
  <si>
    <t>SOLDE DU MOIS</t>
  </si>
  <si>
    <t>Les données de ce feuillet sont mises à jour automatiquement</t>
  </si>
  <si>
    <t>Cliquez sur le lien suivant pour obtenir le mot de passe de ce document Excel :</t>
  </si>
  <si>
    <t>ou recopiez-le en cas de problème</t>
  </si>
  <si>
    <t>(le mot de passe est valable à vie)</t>
  </si>
  <si>
    <t>cotisation</t>
  </si>
  <si>
    <t>facture F0002</t>
  </si>
  <si>
    <t>Leclerc cartouches encre</t>
  </si>
  <si>
    <t>vente prestation</t>
  </si>
  <si>
    <t>https://www.business-plan-excel.fr/produit/mot-de-passe-tableau-recettes-depenses-association/</t>
  </si>
  <si>
    <t>Pour déverrouiller ce document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</si>
</sst>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u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2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0" xfId="0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4" fontId="0" fillId="0" borderId="1" xfId="0" applyNumberFormat="1" applyBorder="1" applyAlignment="1">
      <alignment horizontal="right" indent="5"/>
    </xf>
    <xf numFmtId="4" fontId="2" fillId="0" borderId="1" xfId="0" applyNumberFormat="1" applyFont="1" applyBorder="1" applyAlignment="1">
      <alignment horizontal="right" indent="3"/>
    </xf>
    <xf numFmtId="0" fontId="3" fillId="0" borderId="0" xfId="0" applyFont="1" applyFill="1" applyBorder="1" applyAlignment="1">
      <alignment horizontal="left" indent="1"/>
    </xf>
    <xf numFmtId="0" fontId="3" fillId="0" borderId="1" xfId="0" applyFont="1" applyFill="1" applyBorder="1"/>
    <xf numFmtId="4" fontId="12" fillId="0" borderId="1" xfId="0" applyNumberFormat="1" applyFont="1" applyFill="1" applyBorder="1" applyAlignment="1">
      <alignment horizontal="right" indent="3"/>
    </xf>
    <xf numFmtId="4" fontId="1" fillId="0" borderId="1" xfId="0" applyNumberFormat="1" applyFont="1" applyBorder="1" applyAlignment="1">
      <alignment horizontal="right" indent="5"/>
    </xf>
    <xf numFmtId="4" fontId="7" fillId="0" borderId="1" xfId="0" applyNumberFormat="1" applyFont="1" applyBorder="1" applyAlignment="1">
      <alignment horizontal="right" indent="5"/>
    </xf>
    <xf numFmtId="14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right" indent="3"/>
      <protection locked="0"/>
    </xf>
    <xf numFmtId="0" fontId="0" fillId="0" borderId="1" xfId="0" applyBorder="1" applyAlignment="1" applyProtection="1">
      <alignment horizontal="left"/>
      <protection locked="0"/>
    </xf>
    <xf numFmtId="0" fontId="15" fillId="0" borderId="0" xfId="0" applyFont="1"/>
    <xf numFmtId="4" fontId="13" fillId="3" borderId="1" xfId="0" applyNumberFormat="1" applyFont="1" applyFill="1" applyBorder="1" applyAlignment="1">
      <alignment horizontal="right" indent="3"/>
    </xf>
    <xf numFmtId="4" fontId="13" fillId="4" borderId="1" xfId="0" applyNumberFormat="1" applyFont="1" applyFill="1" applyBorder="1" applyAlignment="1">
      <alignment horizontal="right" indent="3"/>
    </xf>
    <xf numFmtId="0" fontId="5" fillId="5" borderId="0" xfId="0" applyFont="1" applyFill="1"/>
    <xf numFmtId="0" fontId="5" fillId="5" borderId="0" xfId="0" applyFont="1" applyFill="1" applyProtection="1">
      <protection locked="0"/>
    </xf>
    <xf numFmtId="0" fontId="5" fillId="5" borderId="0" xfId="0" applyFont="1" applyFill="1" applyAlignment="1">
      <alignment horizontal="right"/>
    </xf>
    <xf numFmtId="0" fontId="11" fillId="4" borderId="0" xfId="0" applyFont="1" applyFill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1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14" fillId="6" borderId="0" xfId="0" applyFont="1" applyFill="1"/>
    <xf numFmtId="0" fontId="11" fillId="7" borderId="1" xfId="0" applyFont="1" applyFill="1" applyBorder="1"/>
    <xf numFmtId="0" fontId="11" fillId="7" borderId="1" xfId="0" applyFont="1" applyFill="1" applyBorder="1" applyAlignment="1">
      <alignment horizontal="left" indent="1"/>
    </xf>
    <xf numFmtId="0" fontId="16" fillId="0" borderId="0" xfId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21" fillId="0" borderId="0" xfId="0" applyFont="1"/>
    <xf numFmtId="0" fontId="20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16" fillId="0" borderId="0" xfId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RECAPITULATIF!$B$3</c:f>
              <c:strCache>
                <c:ptCount val="1"/>
                <c:pt idx="0">
                  <c:v>Recettes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RECAPITULATIF!$B$4:$B$15</c:f>
              <c:numCache>
                <c:formatCode>#,##0.00</c:formatCode>
                <c:ptCount val="12"/>
                <c:pt idx="0">
                  <c:v>1295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0B3-8F14-5B9E96A09A05}"/>
            </c:ext>
          </c:extLst>
        </c:ser>
        <c:ser>
          <c:idx val="1"/>
          <c:order val="1"/>
          <c:tx>
            <c:strRef>
              <c:f>RECAPITULATIF!$C$3</c:f>
              <c:strCache>
                <c:ptCount val="1"/>
                <c:pt idx="0">
                  <c:v>Dépenses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RECAPITULATIF!$C$4:$C$15</c:f>
              <c:numCache>
                <c:formatCode>#,##0.00</c:formatCode>
                <c:ptCount val="12"/>
                <c:pt idx="0">
                  <c:v>166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B-40B3-8F14-5B9E96A09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21680"/>
        <c:axId val="201925992"/>
      </c:barChart>
      <c:catAx>
        <c:axId val="20192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1925992"/>
        <c:crosses val="autoZero"/>
        <c:auto val="1"/>
        <c:lblAlgn val="ctr"/>
        <c:lblOffset val="100"/>
        <c:noMultiLvlLbl val="0"/>
      </c:catAx>
      <c:valAx>
        <c:axId val="20192599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192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RECAPITULATIF!$E$3</c:f>
              <c:strCache>
                <c:ptCount val="1"/>
                <c:pt idx="0">
                  <c:v>Trésorerie</c:v>
                </c:pt>
              </c:strCache>
            </c:strRef>
          </c:tx>
          <c:marker>
            <c:symbol val="none"/>
          </c:marker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RECAPITULATIF!$E$4:$E$15</c:f>
              <c:numCache>
                <c:formatCode>#,##0.00</c:formatCode>
                <c:ptCount val="12"/>
                <c:pt idx="0">
                  <c:v>1129</c:v>
                </c:pt>
                <c:pt idx="1">
                  <c:v>1129</c:v>
                </c:pt>
                <c:pt idx="2">
                  <c:v>1129</c:v>
                </c:pt>
                <c:pt idx="3">
                  <c:v>1129</c:v>
                </c:pt>
                <c:pt idx="4">
                  <c:v>1129</c:v>
                </c:pt>
                <c:pt idx="5">
                  <c:v>1129</c:v>
                </c:pt>
                <c:pt idx="6">
                  <c:v>1129</c:v>
                </c:pt>
                <c:pt idx="7">
                  <c:v>1129</c:v>
                </c:pt>
                <c:pt idx="8">
                  <c:v>1129</c:v>
                </c:pt>
                <c:pt idx="9">
                  <c:v>1129</c:v>
                </c:pt>
                <c:pt idx="10">
                  <c:v>1129</c:v>
                </c:pt>
                <c:pt idx="11">
                  <c:v>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C-4BB9-BCCC-05B2CEFA4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07416"/>
        <c:axId val="202308200"/>
      </c:lineChart>
      <c:catAx>
        <c:axId val="202307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308200"/>
        <c:crosses val="autoZero"/>
        <c:auto val="1"/>
        <c:lblAlgn val="ctr"/>
        <c:lblOffset val="100"/>
        <c:noMultiLvlLbl val="0"/>
      </c:catAx>
      <c:valAx>
        <c:axId val="20230820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2307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1012489</xdr:colOff>
      <xdr:row>2</xdr:row>
      <xdr:rowOff>219076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E351E7-180B-412E-AA24-C3A13BB68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7448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14ED43-A720-42F6-A542-646426BB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9EADA4-4B4D-4E40-A6C4-60B569AA1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A04D11-1608-48D2-B055-B0E70C835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21</xdr:row>
      <xdr:rowOff>119062</xdr:rowOff>
    </xdr:from>
    <xdr:to>
      <xdr:col>14</xdr:col>
      <xdr:colOff>114300</xdr:colOff>
      <xdr:row>40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119061</xdr:rowOff>
    </xdr:from>
    <xdr:to>
      <xdr:col>5</xdr:col>
      <xdr:colOff>295275</xdr:colOff>
      <xdr:row>40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CAF5CC-6BAD-4A56-8CB7-BE9CFF81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862C51-EC17-4577-9BF1-271788FCE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AAD590-A8B4-4440-9016-9CD5BF053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670913-5020-4946-A61E-81664174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F752A2-7869-4244-AF0B-C734616AA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2BD387D-4164-4497-97CE-82FF925D0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D3FC1A-B384-4F1F-850B-E8FFC964D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3581DA-DB94-4BBB-BC35-5BF6879FD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showGridLines="0" tabSelected="1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6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>
        <v>44201</v>
      </c>
      <c r="B8" s="30"/>
      <c r="C8" s="31" t="s">
        <v>11</v>
      </c>
      <c r="D8" s="31" t="s">
        <v>50</v>
      </c>
      <c r="E8" s="32">
        <v>50</v>
      </c>
      <c r="F8" s="31" t="s">
        <v>15</v>
      </c>
      <c r="H8" s="29">
        <v>44201</v>
      </c>
      <c r="I8" s="30" t="s">
        <v>12</v>
      </c>
      <c r="J8" s="31" t="s">
        <v>13</v>
      </c>
      <c r="K8" s="31" t="s">
        <v>14</v>
      </c>
      <c r="L8" s="32">
        <v>112</v>
      </c>
      <c r="M8" s="31" t="s">
        <v>15</v>
      </c>
    </row>
    <row r="9" spans="1:19" x14ac:dyDescent="0.25">
      <c r="A9" s="29">
        <v>44202</v>
      </c>
      <c r="B9" s="30" t="s">
        <v>51</v>
      </c>
      <c r="C9" s="31" t="s">
        <v>17</v>
      </c>
      <c r="D9" s="31" t="s">
        <v>53</v>
      </c>
      <c r="E9" s="32">
        <v>1245</v>
      </c>
      <c r="F9" s="31" t="s">
        <v>18</v>
      </c>
      <c r="H9" s="29">
        <v>44202</v>
      </c>
      <c r="I9" s="30" t="s">
        <v>19</v>
      </c>
      <c r="J9" s="31" t="s">
        <v>52</v>
      </c>
      <c r="K9" s="31" t="s">
        <v>20</v>
      </c>
      <c r="L9" s="32">
        <v>54</v>
      </c>
      <c r="M9" s="31" t="s">
        <v>21</v>
      </c>
    </row>
    <row r="10" spans="1:19" x14ac:dyDescent="0.25">
      <c r="A10" s="33"/>
      <c r="B10" s="30"/>
      <c r="C10" s="31"/>
      <c r="D10" s="31"/>
      <c r="E10" s="32"/>
      <c r="F10" s="31"/>
      <c r="H10" s="29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29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1295</v>
      </c>
      <c r="H111" s="14"/>
      <c r="I111" s="15"/>
      <c r="K111" s="17" t="s">
        <v>16</v>
      </c>
      <c r="L111" s="23">
        <f>SUM(L8:L109)</f>
        <v>166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1129</v>
      </c>
    </row>
  </sheetData>
  <sheetProtection algorithmName="SHA-512" hashValue="DL4H6X0TIgWcv36sIx9eckFI3sFABhNEX6aHy196WiNCH+Q7QI4KYQGkp0zantG1p9FWuU7wumA4jiFAVlYk/g==" saltValue="NoMIk40UO6O4QNUt+zluPw==" spinCount="100000" sheet="1" objects="1" scenarios="1"/>
  <mergeCells count="1">
    <mergeCell ref="L1:S1"/>
  </mergeCells>
  <hyperlinks>
    <hyperlink ref="L1" r:id="rId1" xr:uid="{C4717D6B-3361-4666-8655-01971E79AD7B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30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mDkHV1GQb70/qdWpO0Vy90cTiVaXB+agyoCGVxM7nox+5TRm9ztTouzFU1djsAEfQ6VgHjl8XvLn97ZffLoG/A==" saltValue="pPCwN7eFX3Knn8zGtaF75Q==" spinCount="100000" sheet="1" objects="1" scenarios="1"/>
  <mergeCells count="1">
    <mergeCell ref="L1:S1"/>
  </mergeCells>
  <hyperlinks>
    <hyperlink ref="L1" r:id="rId1" xr:uid="{362F7184-22EA-49E7-8BAE-45689B9E106C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31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52h+zak2X8fN+RUi0B9s/ThrYw8cI/T03DJDN/KflY+6tBaCYQI+79xBkyswLBizHbZ+WOW4JD7eSzfIlUY3Tg==" saltValue="4HUDexW5lPNTXy9qCHxtfQ==" spinCount="100000" sheet="1" objects="1" scenarios="1"/>
  <mergeCells count="1">
    <mergeCell ref="L1:S1"/>
  </mergeCells>
  <hyperlinks>
    <hyperlink ref="L1" r:id="rId1" xr:uid="{68E16945-A6D6-4B81-875B-F4D33C583086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32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9RVQA82RzG96cFTkGxZMqwn6hWAK++rkyRIRjuzVmNIZ/25yNiBuJ1d6KlIrJu/Kiz/dVceaWUs7f6HrVjzKVw==" saltValue="QSDZl7fmhyHMpr9RUl+AzQ==" spinCount="100000" sheet="1" objects="1" scenarios="1"/>
  <mergeCells count="1">
    <mergeCell ref="L1:S1"/>
  </mergeCells>
  <hyperlinks>
    <hyperlink ref="L1" r:id="rId1" xr:uid="{DF54767C-3960-41C2-AB6F-B657FF459DB7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  <pageSetUpPr fitToPage="1"/>
  </sheetPr>
  <dimension ref="A1:O21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1" width="19.7109375" bestFit="1" customWidth="1"/>
    <col min="2" max="4" width="20.140625" customWidth="1"/>
    <col min="5" max="5" width="20.5703125" customWidth="1"/>
    <col min="6" max="6" width="6.85546875" customWidth="1"/>
  </cols>
  <sheetData>
    <row r="1" spans="1:15" ht="23.25" x14ac:dyDescent="0.35">
      <c r="A1" s="18" t="s">
        <v>36</v>
      </c>
      <c r="C1" s="34" t="s">
        <v>46</v>
      </c>
    </row>
    <row r="3" spans="1:15" ht="18.75" x14ac:dyDescent="0.3">
      <c r="A3" s="46" t="s">
        <v>37</v>
      </c>
      <c r="B3" s="47" t="s">
        <v>34</v>
      </c>
      <c r="C3" s="47" t="s">
        <v>33</v>
      </c>
      <c r="D3" s="47" t="s">
        <v>35</v>
      </c>
      <c r="E3" s="47" t="s">
        <v>42</v>
      </c>
      <c r="H3" s="57" t="s">
        <v>55</v>
      </c>
      <c r="I3" s="57"/>
      <c r="J3" s="57"/>
      <c r="K3" s="57"/>
      <c r="L3" s="57"/>
      <c r="M3" s="57"/>
      <c r="N3" s="57"/>
      <c r="O3" s="57"/>
    </row>
    <row r="4" spans="1:15" x14ac:dyDescent="0.25">
      <c r="A4" s="19" t="s">
        <v>6</v>
      </c>
      <c r="B4" s="22">
        <f>+Janvier!E111</f>
        <v>1295</v>
      </c>
      <c r="C4" s="22">
        <f>+Janvier!L111</f>
        <v>166</v>
      </c>
      <c r="D4" s="27">
        <f>B4-C4</f>
        <v>1129</v>
      </c>
      <c r="E4" s="28">
        <f>D4</f>
        <v>1129</v>
      </c>
      <c r="H4" s="57"/>
      <c r="I4" s="57"/>
      <c r="J4" s="57"/>
      <c r="K4" s="57"/>
      <c r="L4" s="57"/>
      <c r="M4" s="57"/>
      <c r="N4" s="57"/>
      <c r="O4" s="57"/>
    </row>
    <row r="5" spans="1:15" x14ac:dyDescent="0.25">
      <c r="A5" s="19" t="s">
        <v>22</v>
      </c>
      <c r="B5" s="22">
        <f>+Février!E111</f>
        <v>0</v>
      </c>
      <c r="C5" s="22">
        <f>+Février!L111</f>
        <v>0</v>
      </c>
      <c r="D5" s="27">
        <f t="shared" ref="D5:D15" si="0">B5-C5</f>
        <v>0</v>
      </c>
      <c r="E5" s="28">
        <f>E4+D5</f>
        <v>1129</v>
      </c>
    </row>
    <row r="6" spans="1:15" ht="15" customHeight="1" x14ac:dyDescent="0.25">
      <c r="A6" s="19" t="s">
        <v>23</v>
      </c>
      <c r="B6" s="22">
        <f>+Mars!E111</f>
        <v>0</v>
      </c>
      <c r="C6" s="22">
        <f>+Mars!L111</f>
        <v>0</v>
      </c>
      <c r="D6" s="27">
        <f t="shared" si="0"/>
        <v>0</v>
      </c>
      <c r="E6" s="28">
        <f t="shared" ref="E6:E15" si="1">E5+D6</f>
        <v>1129</v>
      </c>
      <c r="H6" s="51"/>
      <c r="I6" s="51"/>
      <c r="J6" s="51"/>
      <c r="K6" s="51"/>
    </row>
    <row r="7" spans="1:15" ht="15" customHeight="1" x14ac:dyDescent="0.3">
      <c r="A7" s="19" t="s">
        <v>24</v>
      </c>
      <c r="B7" s="22">
        <f>+Avril!E111</f>
        <v>0</v>
      </c>
      <c r="C7" s="22">
        <f>+Avril!L111</f>
        <v>0</v>
      </c>
      <c r="D7" s="27">
        <f t="shared" si="0"/>
        <v>0</v>
      </c>
      <c r="E7" s="28">
        <f t="shared" si="1"/>
        <v>1129</v>
      </c>
      <c r="H7" s="2" t="s">
        <v>47</v>
      </c>
    </row>
    <row r="8" spans="1:15" ht="15" customHeight="1" x14ac:dyDescent="0.25">
      <c r="A8" s="19" t="s">
        <v>25</v>
      </c>
      <c r="B8" s="22">
        <f>+Mai!E111</f>
        <v>0</v>
      </c>
      <c r="C8" s="22">
        <f>+Mai!L111</f>
        <v>0</v>
      </c>
      <c r="D8" s="27">
        <f t="shared" si="0"/>
        <v>0</v>
      </c>
      <c r="E8" s="28">
        <f t="shared" si="1"/>
        <v>1129</v>
      </c>
      <c r="H8" s="54" t="s">
        <v>54</v>
      </c>
      <c r="I8" s="55"/>
      <c r="J8" s="55"/>
      <c r="K8" s="55"/>
      <c r="L8" s="55"/>
      <c r="M8" s="55"/>
      <c r="N8" s="55"/>
      <c r="O8" s="55"/>
    </row>
    <row r="9" spans="1:15" ht="15" customHeight="1" x14ac:dyDescent="0.25">
      <c r="A9" s="19" t="s">
        <v>26</v>
      </c>
      <c r="B9" s="22">
        <f>+Juin!E111</f>
        <v>0</v>
      </c>
      <c r="C9" s="22">
        <f>+Juin!L111</f>
        <v>0</v>
      </c>
      <c r="D9" s="27">
        <f t="shared" si="0"/>
        <v>0</v>
      </c>
      <c r="E9" s="28">
        <f t="shared" si="1"/>
        <v>1129</v>
      </c>
      <c r="H9" s="51"/>
      <c r="I9" s="51"/>
      <c r="J9" s="51"/>
      <c r="K9" s="51"/>
    </row>
    <row r="10" spans="1:15" ht="15" customHeight="1" x14ac:dyDescent="0.25">
      <c r="A10" s="19" t="s">
        <v>27</v>
      </c>
      <c r="B10" s="22">
        <f>+Juillet!E111</f>
        <v>0</v>
      </c>
      <c r="C10" s="22">
        <f>+Juillet!L111</f>
        <v>0</v>
      </c>
      <c r="D10" s="27">
        <f t="shared" si="0"/>
        <v>0</v>
      </c>
      <c r="E10" s="28">
        <f t="shared" si="1"/>
        <v>1129</v>
      </c>
      <c r="H10" s="52" t="s">
        <v>48</v>
      </c>
      <c r="I10" s="51"/>
      <c r="J10" s="51"/>
      <c r="K10" s="51"/>
    </row>
    <row r="11" spans="1:15" ht="15" customHeight="1" x14ac:dyDescent="0.25">
      <c r="A11" s="19" t="s">
        <v>28</v>
      </c>
      <c r="B11" s="22">
        <f>+Aout!E111</f>
        <v>0</v>
      </c>
      <c r="C11" s="22">
        <f>+Aout!L111</f>
        <v>0</v>
      </c>
      <c r="D11" s="27">
        <f t="shared" si="0"/>
        <v>0</v>
      </c>
      <c r="E11" s="28">
        <f t="shared" si="1"/>
        <v>1129</v>
      </c>
      <c r="H11" s="51"/>
      <c r="I11" s="51"/>
      <c r="J11" s="51"/>
      <c r="K11" s="51"/>
    </row>
    <row r="12" spans="1:15" ht="15" customHeight="1" x14ac:dyDescent="0.3">
      <c r="A12" s="19" t="s">
        <v>29</v>
      </c>
      <c r="B12" s="22">
        <f>+Septembre!E111</f>
        <v>0</v>
      </c>
      <c r="C12" s="22">
        <f>+Septembre!L111</f>
        <v>0</v>
      </c>
      <c r="D12" s="27">
        <f t="shared" si="0"/>
        <v>0</v>
      </c>
      <c r="E12" s="28">
        <f t="shared" si="1"/>
        <v>1129</v>
      </c>
      <c r="H12" s="53" t="s">
        <v>49</v>
      </c>
      <c r="I12" s="51"/>
      <c r="J12" s="51"/>
      <c r="K12" s="51"/>
    </row>
    <row r="13" spans="1:15" ht="15" customHeight="1" x14ac:dyDescent="0.25">
      <c r="A13" s="19" t="s">
        <v>30</v>
      </c>
      <c r="B13" s="22">
        <f>+Octobre!E111</f>
        <v>0</v>
      </c>
      <c r="C13" s="22">
        <f>+Octobre!L111</f>
        <v>0</v>
      </c>
      <c r="D13" s="27">
        <f t="shared" si="0"/>
        <v>0</v>
      </c>
      <c r="E13" s="28">
        <f t="shared" si="1"/>
        <v>1129</v>
      </c>
      <c r="H13" s="50"/>
      <c r="I13" s="50"/>
      <c r="J13" s="50"/>
      <c r="K13" s="50"/>
      <c r="L13" s="49"/>
      <c r="M13" s="49"/>
      <c r="N13" s="49"/>
      <c r="O13" s="49"/>
    </row>
    <row r="14" spans="1:15" ht="15" customHeight="1" x14ac:dyDescent="0.25">
      <c r="A14" s="19" t="s">
        <v>31</v>
      </c>
      <c r="B14" s="22">
        <f>+Novembre!E111</f>
        <v>0</v>
      </c>
      <c r="C14" s="22">
        <f>+Novembre!L111</f>
        <v>0</v>
      </c>
      <c r="D14" s="27">
        <f t="shared" si="0"/>
        <v>0</v>
      </c>
      <c r="E14" s="28">
        <f t="shared" si="1"/>
        <v>1129</v>
      </c>
      <c r="H14" s="50"/>
      <c r="I14" s="50"/>
      <c r="J14" s="50"/>
      <c r="K14" s="50"/>
      <c r="L14" s="49"/>
      <c r="M14" s="49"/>
      <c r="N14" s="49"/>
      <c r="O14" s="49"/>
    </row>
    <row r="15" spans="1:15" ht="15" customHeight="1" x14ac:dyDescent="0.25">
      <c r="A15" s="19" t="s">
        <v>32</v>
      </c>
      <c r="B15" s="22">
        <f>+Décembre!E111</f>
        <v>0</v>
      </c>
      <c r="C15" s="22">
        <f>+Décembre!L111</f>
        <v>0</v>
      </c>
      <c r="D15" s="27">
        <f t="shared" si="0"/>
        <v>0</v>
      </c>
      <c r="E15" s="28">
        <f t="shared" si="1"/>
        <v>1129</v>
      </c>
      <c r="H15" s="50"/>
      <c r="I15" s="50"/>
      <c r="J15" s="50"/>
      <c r="K15" s="50"/>
      <c r="L15" s="49"/>
      <c r="M15" s="49"/>
      <c r="N15" s="49"/>
      <c r="O15" s="49"/>
    </row>
    <row r="16" spans="1:15" ht="14.25" customHeight="1" x14ac:dyDescent="0.25">
      <c r="H16" s="49"/>
      <c r="I16" s="49"/>
      <c r="J16" s="49"/>
      <c r="K16" s="49"/>
      <c r="L16" s="49"/>
      <c r="M16" s="49"/>
      <c r="N16" s="49"/>
      <c r="O16" s="49"/>
    </row>
    <row r="17" spans="1:15" ht="18.75" x14ac:dyDescent="0.3">
      <c r="A17" s="25" t="s">
        <v>38</v>
      </c>
      <c r="B17" s="36">
        <f>SUM(B4:B15)</f>
        <v>1295</v>
      </c>
      <c r="C17" s="35">
        <f>SUM(C4:C15)</f>
        <v>166</v>
      </c>
      <c r="D17" s="20"/>
      <c r="E17" s="21"/>
      <c r="H17" s="48"/>
      <c r="I17" s="48"/>
      <c r="J17" s="48"/>
      <c r="K17" s="48"/>
      <c r="L17" s="48"/>
      <c r="M17" s="48"/>
      <c r="N17" s="48"/>
      <c r="O17" s="48"/>
    </row>
    <row r="18" spans="1:15" ht="18.75" x14ac:dyDescent="0.3">
      <c r="A18" s="25" t="s">
        <v>40</v>
      </c>
      <c r="B18" s="36">
        <f>+B17-C17</f>
        <v>1129</v>
      </c>
    </row>
    <row r="21" spans="1:15" ht="18.75" x14ac:dyDescent="0.3">
      <c r="A21" s="24" t="s">
        <v>41</v>
      </c>
      <c r="G21" s="24" t="s">
        <v>39</v>
      </c>
    </row>
  </sheetData>
  <sheetProtection algorithmName="SHA-512" hashValue="ba5MA2MsFZq337KcT48wDfkrXexsZYhlaJloI6ZSn5ZBbH+tkf9tXEFbMiOkus4QfUcffPGn2+J7ljrMofcJeQ==" saltValue="nr9O1vUnfIZNalAnFax22g==" spinCount="100000" sheet="1" objects="1" scenarios="1"/>
  <mergeCells count="2">
    <mergeCell ref="H8:O8"/>
    <mergeCell ref="H3:O4"/>
  </mergeCells>
  <conditionalFormatting sqref="B18">
    <cfRule type="cellIs" dxfId="0" priority="1" operator="lessThan">
      <formula>0</formula>
    </cfRule>
  </conditionalFormatting>
  <hyperlinks>
    <hyperlink ref="H8" r:id="rId1" xr:uid="{2E43BCD9-9312-41BA-9C6B-25D8BA9AA6AB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22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1L7n1loPYArQfFwCrkMSpJF52LM/SRUwEuBd6+H8NyCPV8DjjUyH5AIdvuU+EDQ9XRtXo/aeWVyJz/xqPLFwcQ==" saltValue="n8WbRxIoiBcNIY3BQJ1RIw==" spinCount="100000" sheet="1" objects="1" scenarios="1"/>
  <mergeCells count="1">
    <mergeCell ref="L1:S1"/>
  </mergeCells>
  <hyperlinks>
    <hyperlink ref="L1" r:id="rId1" xr:uid="{927F56AB-58B3-44E2-8672-446887FE253D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23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gTRhUHwpn6Fi6LFCOG2fSjHVPdYZTQlyZ/IdYHFZodDLFtwYW64EtaYB3xTTuwxrhNbqe0wA8KsWJrYTz14RSA==" saltValue="xJJbTSAbIEbeMAYCnH019w==" spinCount="100000" sheet="1" objects="1" scenarios="1"/>
  <mergeCells count="1">
    <mergeCell ref="L1:S1"/>
  </mergeCells>
  <hyperlinks>
    <hyperlink ref="L1" r:id="rId1" xr:uid="{3BDE1DD0-27C3-48A2-8933-46456530A0D7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24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s7AdIQLxZN0VvLOuY0G2lhxNqpRE0Pjjegp21OFMNImAr1oihrOBO/e/j/JbMvD3ZYLostnqGMeOPWY1YP8sPA==" saltValue="TtS66Z2hDMCTdkG1LacVsg==" spinCount="100000" sheet="1" objects="1" scenarios="1"/>
  <mergeCells count="1">
    <mergeCell ref="L1:S1"/>
  </mergeCells>
  <hyperlinks>
    <hyperlink ref="L1" r:id="rId1" xr:uid="{9CFEB796-3150-44A1-A839-D5A5901116A7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25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LJ3t7+BzNcNAWyHif/nS+byeGA7LMAqWlBPk7eRVNYd0rRok/h68P1HySIOqLa5NQsZ2o2Rmpyy1l5HMnzA91w==" saltValue="F3U4NBS4dMmOVhtSqWcfbg==" spinCount="100000" sheet="1" objects="1" scenarios="1"/>
  <mergeCells count="1">
    <mergeCell ref="L1:S1"/>
  </mergeCells>
  <hyperlinks>
    <hyperlink ref="L1" r:id="rId1" xr:uid="{2AC42BE0-DB89-4BAB-8CC7-BAAEF31C736E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26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A6M4OX/6q7dtFJfuZcpGdJUx/xK8j59geCAjr0SdbXU5TbezJFS5KGzJRGTcbZNwgOLms/uQL5v1Pid2hTms/A==" saltValue="1pIplMjlMvdjahS6uvZvKQ==" spinCount="100000" sheet="1" objects="1" scenarios="1"/>
  <mergeCells count="1">
    <mergeCell ref="L1:S1"/>
  </mergeCells>
  <hyperlinks>
    <hyperlink ref="L1" r:id="rId1" xr:uid="{D515A605-762D-4E31-9B9F-E6D9A4198546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27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SbfndOzysMezXryMBez/O13zMb5qR5VBFX5mOj1K6mTyDVduF7zHPY4LS27RuKuZiVqtmI4ow2nw5BEIPLj8EQ==" saltValue="e73pznrl0vXZ3EepZ+UBrw==" spinCount="100000" sheet="1" objects="1" scenarios="1"/>
  <mergeCells count="1">
    <mergeCell ref="L1:S1"/>
  </mergeCells>
  <hyperlinks>
    <hyperlink ref="L1" r:id="rId1" xr:uid="{DC5644BA-419A-45AC-87AB-5439461760F8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28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5yvhOlwE+YJyU4qrcMsA5Cc6O2IFkES95pA86ApRZA+pEN8/pn1w0osvK3rK7LJvM8gWHhmuhKcxf83F4tIc7g==" saltValue="UA44LtfThO6uKHGlHtBVkQ==" spinCount="100000" sheet="1" objects="1" scenarios="1"/>
  <mergeCells count="1">
    <mergeCell ref="L1:S1"/>
  </mergeCells>
  <hyperlinks>
    <hyperlink ref="L1" r:id="rId1" xr:uid="{66BB2980-EEEE-433C-B824-5F9F4DA264CD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9" s="2" customFormat="1" ht="21" x14ac:dyDescent="0.35">
      <c r="A1" s="5"/>
      <c r="B1" s="11"/>
      <c r="C1" s="37" t="s">
        <v>7</v>
      </c>
      <c r="D1" s="38">
        <f>Janvier!D1</f>
        <v>2022</v>
      </c>
      <c r="H1" s="5"/>
      <c r="I1" s="11"/>
      <c r="K1" s="56" t="s">
        <v>55</v>
      </c>
      <c r="L1" s="58" t="s">
        <v>54</v>
      </c>
      <c r="M1" s="58"/>
      <c r="N1" s="58"/>
      <c r="O1" s="58"/>
      <c r="P1" s="58"/>
      <c r="Q1" s="58"/>
      <c r="R1" s="58"/>
      <c r="S1" s="58"/>
    </row>
    <row r="2" spans="1:19" ht="8.25" customHeight="1" x14ac:dyDescent="0.35">
      <c r="C2" s="9"/>
      <c r="D2" s="9"/>
    </row>
    <row r="3" spans="1:19" ht="21" x14ac:dyDescent="0.35">
      <c r="A3" s="5"/>
      <c r="B3" s="11"/>
      <c r="C3" s="37" t="s">
        <v>9</v>
      </c>
      <c r="D3" s="39" t="s">
        <v>29</v>
      </c>
    </row>
    <row r="5" spans="1:19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43</v>
      </c>
      <c r="I5" s="44"/>
      <c r="J5" s="45"/>
      <c r="K5" s="45"/>
      <c r="L5" s="45"/>
      <c r="M5" s="45"/>
    </row>
    <row r="6" spans="1:19" x14ac:dyDescent="0.25">
      <c r="A6" s="7"/>
    </row>
    <row r="7" spans="1:19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9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9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9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9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9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9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9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9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16</v>
      </c>
      <c r="E111" s="23">
        <f>SUM(E8:E109)</f>
        <v>0</v>
      </c>
      <c r="H111" s="14"/>
      <c r="I111" s="15"/>
      <c r="K111" s="17" t="s">
        <v>16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45</v>
      </c>
      <c r="E113" s="26">
        <f>+E111-L111</f>
        <v>0</v>
      </c>
    </row>
  </sheetData>
  <sheetProtection algorithmName="SHA-512" hashValue="5kfxjh9xUmYFPraSxAlh6hofpbak91u1wTLRMESMtCoaEqvrhVZJ54SAOmxDs4kNBJxty3lId6KGfrP95CPAbQ==" saltValue="d1RcjGnu471kpTRgujQJUg==" spinCount="100000" sheet="1" objects="1" scenarios="1"/>
  <mergeCells count="1">
    <mergeCell ref="L1:S1"/>
  </mergeCells>
  <hyperlinks>
    <hyperlink ref="L1" r:id="rId1" xr:uid="{628F10F1-F7FA-41C6-AA03-D0BC3F3EFF3B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RECAPITULATIF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2016-10-26T08:01:45Z</cp:lastPrinted>
  <dcterms:created xsi:type="dcterms:W3CDTF">2016-10-25T17:20:01Z</dcterms:created>
  <dcterms:modified xsi:type="dcterms:W3CDTF">2022-09-06T12:54:02Z</dcterms:modified>
</cp:coreProperties>
</file>