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108E666F-CCF0-43C2-BF35-6D65AE6FA569}" xr6:coauthVersionLast="47" xr6:coauthVersionMax="47" xr10:uidLastSave="{00000000-0000-0000-0000-000000000000}"/>
  <workbookProtection workbookAlgorithmName="SHA-512" workbookHashValue="F2OCYT/F/r5RNMnI/cCSUPdgAHQOLmAq0gbNqFTVprNF7uR9oYpoE8dAv0d353vNhmk0Ms+l02M6zYn0KSzGhA==" workbookSaltValue="PFehR6R7J/r1XH7ESaQCUg==" workbookSpinCount="100000" lockStructure="1"/>
  <bookViews>
    <workbookView xWindow="-111" yWindow="-111" windowWidth="26806" windowHeight="14456" xr2:uid="{0D07DF81-8E29-4048-AA8A-7FDBF2B401F2}"/>
  </bookViews>
  <sheets>
    <sheet name="Données à saisir" sheetId="2" r:id="rId1"/>
    <sheet name="Quittance à imprimer" sheetId="7" r:id="rId2"/>
    <sheet name="Avis échéance à imprimer" sheetId="5" r:id="rId3"/>
    <sheet name="Mot de passe" sheetId="4" r:id="rId4"/>
  </sheets>
  <definedNames>
    <definedName name="_xlnm.Print_Area" localSheetId="2">'Avis échéance à imprimer'!$A$8:$L$59</definedName>
    <definedName name="_xlnm.Print_Area" localSheetId="1">'Quittance à imprimer'!$A$8:$L$41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5" l="1"/>
  <c r="G24" i="5"/>
  <c r="G23" i="5"/>
  <c r="E15" i="7"/>
  <c r="I39" i="5"/>
  <c r="I38" i="5"/>
  <c r="C18" i="5"/>
  <c r="C17" i="5"/>
  <c r="C16" i="5"/>
  <c r="C15" i="5"/>
  <c r="C14" i="5"/>
  <c r="G22" i="5"/>
  <c r="G35" i="5"/>
  <c r="E35" i="5"/>
  <c r="I14" i="5"/>
  <c r="G23" i="7"/>
  <c r="G20" i="7"/>
  <c r="G21" i="7"/>
  <c r="G22" i="7"/>
  <c r="G19" i="7"/>
  <c r="G26" i="7"/>
  <c r="G25" i="7"/>
  <c r="E17" i="7"/>
  <c r="G13" i="7"/>
  <c r="E13" i="7"/>
  <c r="I12" i="7"/>
  <c r="G28" i="7" l="1"/>
  <c r="I41" i="5"/>
</calcChain>
</file>

<file path=xl/sharedStrings.xml><?xml version="1.0" encoding="utf-8"?>
<sst xmlns="http://schemas.openxmlformats.org/spreadsheetml/2006/main" count="91" uniqueCount="72">
  <si>
    <t>Quittance à imprimer</t>
  </si>
  <si>
    <t>Quittance de loyer</t>
  </si>
  <si>
    <t>Téléphone</t>
  </si>
  <si>
    <t>E-mail</t>
  </si>
  <si>
    <t>Montant loyer mensuel</t>
  </si>
  <si>
    <t>Montant charges mensuelles</t>
  </si>
  <si>
    <t>Date entrée dans les lieux</t>
  </si>
  <si>
    <t>Date sortie des lieux</t>
  </si>
  <si>
    <t>Montant dépôt de garantie</t>
  </si>
  <si>
    <t>Adresse :</t>
  </si>
  <si>
    <t>Code postal et ville :</t>
  </si>
  <si>
    <t>Adresse du logement occupé</t>
  </si>
  <si>
    <t>45 boulevard Voltaire</t>
  </si>
  <si>
    <t>85000 Abbeville</t>
  </si>
  <si>
    <t>Téléphone :</t>
  </si>
  <si>
    <t>E-mail :</t>
  </si>
  <si>
    <t xml:space="preserve">Loyer pour la période </t>
  </si>
  <si>
    <t>Sélectionnez votre locataire :</t>
  </si>
  <si>
    <t>Prénom + Nom</t>
  </si>
  <si>
    <t>Jean-Pierre Durand</t>
  </si>
  <si>
    <t>Emilie Merrand</t>
  </si>
  <si>
    <t>Données à saisir</t>
  </si>
  <si>
    <t xml:space="preserve">     (sélectionnez dans la liste déroulante)</t>
  </si>
  <si>
    <t>Quittance pour la période du :</t>
  </si>
  <si>
    <t>au :</t>
  </si>
  <si>
    <t>Pour la période du :</t>
  </si>
  <si>
    <t>au</t>
  </si>
  <si>
    <t>25 rue Luigi, 85000 Abbeville</t>
  </si>
  <si>
    <t xml:space="preserve">Charges : provisions pour la période </t>
  </si>
  <si>
    <t xml:space="preserve">Le </t>
  </si>
  <si>
    <t xml:space="preserve">Charges : régularisation annuelle </t>
  </si>
  <si>
    <t>Total €</t>
  </si>
  <si>
    <t>Locataire ou occupant :</t>
  </si>
  <si>
    <t>Prénom + nom :</t>
  </si>
  <si>
    <t>Aurélien Saint-Prix</t>
  </si>
  <si>
    <t xml:space="preserve">           Quittance fournie par le bailleur :</t>
  </si>
  <si>
    <t>Signature du bailleur :</t>
  </si>
  <si>
    <t>Pour acquit,</t>
  </si>
  <si>
    <t>Cette quittance vaut pour la période concernée. Elle annule tous les reçus qui auraient pu être établis précédemment en cas de paiement partiel du montant du présent terme. Elle est à conserver pendant trois ans par le locataire.</t>
  </si>
  <si>
    <t>(vous pouvez saisir éventuellement un montant de régularisation annuelle de charge)</t>
  </si>
  <si>
    <t>Avis d'échéance à imprimer</t>
  </si>
  <si>
    <t>05 65 65 65 65</t>
  </si>
  <si>
    <t>jreza@dfsq.fr</t>
  </si>
  <si>
    <t>A :</t>
  </si>
  <si>
    <t>Adresse du bien loué :</t>
  </si>
  <si>
    <t xml:space="preserve">  Le bailleur donne quittance au locataire de cette somme.</t>
  </si>
  <si>
    <t>Avis d'éch. pour la période du :</t>
  </si>
  <si>
    <t>25 rue maréchal Juin, 85000 Abbeville</t>
  </si>
  <si>
    <t>Madame, Monsieur,</t>
  </si>
  <si>
    <t>Veuillez trouver ci-dessous le montant de votre loyer à nous faire parvenir sous 8 jours.</t>
  </si>
  <si>
    <t>Ce document ne peut tenir lieu de quittance.</t>
  </si>
  <si>
    <t>En vous remerciant par avance pour votre paiement.</t>
  </si>
  <si>
    <t>Avis d'échéance - Loyer</t>
  </si>
  <si>
    <t>_________________________</t>
  </si>
  <si>
    <t>€</t>
  </si>
  <si>
    <t>Total</t>
  </si>
  <si>
    <t>Le Bailleur</t>
  </si>
  <si>
    <t>Le locataire</t>
  </si>
  <si>
    <t>Vous (propriétaire) :</t>
  </si>
  <si>
    <t>Vos locataires :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</si>
  <si>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</si>
  <si>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</si>
  <si>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</si>
  <si>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</si>
  <si>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</si>
  <si>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</si>
  <si>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r>
      <rPr>
        <b/>
        <i/>
        <sz val="11"/>
        <color theme="1"/>
        <rFont val="Calibri"/>
        <family val="2"/>
        <scheme val="minor"/>
      </rPr>
      <t xml:space="preserve">Remarque : </t>
    </r>
    <r>
      <rPr>
        <sz val="11"/>
        <color theme="1"/>
        <rFont val="Calibri"/>
        <family val="2"/>
        <scheme val="minor"/>
      </rPr>
      <t>en cas de retard de paiement, des frais de relance pourront être facturés.</t>
    </r>
  </si>
  <si>
    <t>https://www.business-plan-excel.fr/produit/mot-de-passe-quittance-loyer-excel/</t>
  </si>
  <si>
    <t>(choisir une période d'un mois)</t>
  </si>
  <si>
    <t>Le mot de passe sera à entrer dans le menu Révision : "Ôter la protection de la feuille" ainsi que "Protéger le classeur"</t>
  </si>
  <si>
    <t>Saisissez dans les cases bleues et rendez-vous dans l'onglet suivant pour éditer vos quittances.</t>
  </si>
  <si>
    <t>Pour déverrouiller ce document, voir le dernier onglet.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</si>
</sst>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 &quot;##&quot; &quot;##&quot; &quot;##&quot; &quot;##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rgb="FFC00000"/>
      <name val="Calibri"/>
      <family val="2"/>
      <scheme val="minor"/>
    </font>
    <font>
      <b/>
      <i/>
      <sz val="24"/>
      <color rgb="FFC0000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  <charset val="1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i/>
      <sz val="14"/>
      <color theme="8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0" fontId="7" fillId="0" borderId="0"/>
    <xf numFmtId="0" fontId="15" fillId="0" borderId="0" applyNumberForma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8" fillId="0" borderId="0" xfId="0" applyFon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0" fillId="0" borderId="0" xfId="0" applyNumberFormat="1"/>
    <xf numFmtId="0" fontId="10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4" fontId="11" fillId="0" borderId="0" xfId="0" applyNumberFormat="1" applyFont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4" fillId="0" borderId="0" xfId="0" applyFont="1"/>
    <xf numFmtId="0" fontId="8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0" xfId="0" applyFont="1" applyAlignment="1">
      <alignment horizontal="right" vertical="center"/>
    </xf>
    <xf numFmtId="14" fontId="3" fillId="0" borderId="0" xfId="0" applyNumberFormat="1" applyFont="1" applyAlignment="1">
      <alignment horizontal="left" vertical="center"/>
    </xf>
    <xf numFmtId="0" fontId="14" fillId="0" borderId="0" xfId="0" applyFont="1" applyAlignment="1">
      <alignment vertical="center"/>
    </xf>
    <xf numFmtId="0" fontId="0" fillId="0" borderId="2" xfId="0" applyBorder="1" applyAlignment="1">
      <alignment horizontal="left" vertical="center" indent="1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5" xfId="0" applyBorder="1" applyAlignment="1">
      <alignment horizontal="left" vertical="center" indent="1"/>
    </xf>
    <xf numFmtId="0" fontId="2" fillId="0" borderId="6" xfId="0" applyFont="1" applyBorder="1" applyAlignment="1">
      <alignment vertical="center"/>
    </xf>
    <xf numFmtId="0" fontId="8" fillId="0" borderId="7" xfId="0" applyFont="1" applyBorder="1" applyAlignment="1">
      <alignment horizontal="left" vertical="center" indent="1"/>
    </xf>
    <xf numFmtId="0" fontId="12" fillId="0" borderId="9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7" xfId="0" applyFont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6"/>
    </xf>
    <xf numFmtId="0" fontId="3" fillId="0" borderId="0" xfId="0" applyFont="1" applyAlignment="1">
      <alignment horizontal="left" vertical="center" indent="3"/>
    </xf>
    <xf numFmtId="14" fontId="3" fillId="0" borderId="0" xfId="0" applyNumberFormat="1" applyFont="1" applyAlignment="1">
      <alignment horizontal="left" vertical="center" indent="3"/>
    </xf>
    <xf numFmtId="0" fontId="3" fillId="0" borderId="0" xfId="0" applyFont="1" applyAlignment="1">
      <alignment horizontal="left" vertical="center" indent="1"/>
    </xf>
    <xf numFmtId="1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left"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3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6" fillId="0" borderId="0" xfId="0" applyFont="1"/>
    <xf numFmtId="0" fontId="12" fillId="0" borderId="0" xfId="0" applyFont="1"/>
    <xf numFmtId="0" fontId="17" fillId="0" borderId="0" xfId="0" applyFont="1"/>
    <xf numFmtId="0" fontId="11" fillId="0" borderId="0" xfId="0" applyFont="1"/>
    <xf numFmtId="0" fontId="19" fillId="0" borderId="0" xfId="3" applyFont="1"/>
    <xf numFmtId="0" fontId="20" fillId="0" borderId="0" xfId="0" applyFont="1"/>
    <xf numFmtId="0" fontId="0" fillId="3" borderId="1" xfId="0" applyFill="1" applyBorder="1" applyAlignment="1" applyProtection="1">
      <alignment horizontal="left" vertical="center"/>
      <protection locked="0"/>
    </xf>
    <xf numFmtId="49" fontId="0" fillId="3" borderId="1" xfId="0" applyNumberFormat="1" applyFill="1" applyBorder="1" applyAlignment="1" applyProtection="1">
      <alignment horizontal="left" vertical="center"/>
      <protection locked="0"/>
    </xf>
    <xf numFmtId="164" fontId="0" fillId="3" borderId="1" xfId="0" applyNumberFormat="1" applyFill="1" applyBorder="1" applyAlignment="1" applyProtection="1">
      <alignment horizontal="left" vertical="center"/>
      <protection locked="0"/>
    </xf>
    <xf numFmtId="49" fontId="15" fillId="3" borderId="1" xfId="3" applyNumberFormat="1" applyFill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4" fontId="2" fillId="3" borderId="1" xfId="0" applyNumberFormat="1" applyFont="1" applyFill="1" applyBorder="1" applyAlignment="1" applyProtection="1">
      <alignment horizontal="center" vertical="center"/>
      <protection locked="0"/>
    </xf>
    <xf numFmtId="4" fontId="0" fillId="3" borderId="1" xfId="0" applyNumberFormat="1" applyFill="1" applyBorder="1" applyAlignment="1" applyProtection="1">
      <alignment horizontal="center" vertical="center"/>
      <protection locked="0"/>
    </xf>
    <xf numFmtId="4" fontId="11" fillId="3" borderId="1" xfId="0" applyNumberFormat="1" applyFont="1" applyFill="1" applyBorder="1" applyAlignment="1" applyProtection="1">
      <alignment horizontal="center" vertical="center"/>
      <protection locked="0"/>
    </xf>
    <xf numFmtId="14" fontId="0" fillId="3" borderId="1" xfId="0" applyNumberFormat="1" applyFill="1" applyBorder="1" applyAlignment="1" applyProtection="1">
      <alignment horizontal="center" vertical="center"/>
      <protection locked="0"/>
    </xf>
    <xf numFmtId="0" fontId="15" fillId="3" borderId="1" xfId="3" applyFill="1" applyBorder="1" applyAlignment="1" applyProtection="1">
      <alignment vertical="center"/>
      <protection locked="0"/>
    </xf>
    <xf numFmtId="0" fontId="21" fillId="0" borderId="0" xfId="0" applyFont="1"/>
    <xf numFmtId="0" fontId="13" fillId="2" borderId="0" xfId="0" applyFont="1" applyFill="1" applyAlignment="1">
      <alignment horizontal="center" vertical="center"/>
    </xf>
    <xf numFmtId="0" fontId="2" fillId="3" borderId="1" xfId="0" applyFont="1" applyFill="1" applyBorder="1" applyAlignment="1" applyProtection="1">
      <alignment horizontal="center"/>
      <protection locked="0"/>
    </xf>
    <xf numFmtId="14" fontId="2" fillId="3" borderId="10" xfId="0" applyNumberFormat="1" applyFont="1" applyFill="1" applyBorder="1" applyAlignment="1" applyProtection="1">
      <alignment horizontal="center"/>
      <protection locked="0"/>
    </xf>
    <xf numFmtId="14" fontId="2" fillId="3" borderId="11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indent="6"/>
    </xf>
    <xf numFmtId="164" fontId="0" fillId="0" borderId="0" xfId="0" applyNumberFormat="1" applyAlignment="1">
      <alignment horizontal="left" vertical="center" indent="6"/>
    </xf>
    <xf numFmtId="0" fontId="3" fillId="0" borderId="0" xfId="0" applyFont="1" applyAlignment="1">
      <alignment horizontal="left" vertical="center" indent="6"/>
    </xf>
    <xf numFmtId="0" fontId="18" fillId="0" borderId="0" xfId="3" applyFont="1" applyAlignment="1">
      <alignment horizontal="left"/>
    </xf>
    <xf numFmtId="0" fontId="23" fillId="0" borderId="0" xfId="0" applyFont="1"/>
    <xf numFmtId="0" fontId="24" fillId="0" borderId="0" xfId="0" applyFont="1"/>
  </cellXfs>
  <cellStyles count="4">
    <cellStyle name="Excel Built-in Normal" xfId="2" xr:uid="{060C7259-DCC2-4C5E-AC31-013A9A16223B}"/>
    <cellStyle name="Lien hypertexte" xfId="3" builtinId="8"/>
    <cellStyle name="Normal" xfId="0" builtinId="0"/>
    <cellStyle name="Normal 2" xfId="1" xr:uid="{354B60B5-F25F-4B48-868C-2BE4D0D9C0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669415</xdr:colOff>
      <xdr:row>0</xdr:row>
      <xdr:rowOff>124559</xdr:rowOff>
    </xdr:from>
    <xdr:to>
      <xdr:col>8</xdr:col>
      <xdr:colOff>891887</xdr:colOff>
      <xdr:row>3</xdr:row>
      <xdr:rowOff>39658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72BC294-97AF-46A3-9541-D33B28AA9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5108" y="124559"/>
          <a:ext cx="2388576" cy="7303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14188DA-5B8B-47A4-B298-7DED6F2A78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quittance-loyer-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686F1-AA5B-4D91-A68D-ED5DC87218CB}">
  <dimension ref="A1:J93"/>
  <sheetViews>
    <sheetView showGridLines="0" tabSelected="1" zoomScale="110" zoomScaleNormal="110" workbookViewId="0">
      <selection activeCell="A17" sqref="A17"/>
    </sheetView>
  </sheetViews>
  <sheetFormatPr baseColWidth="10" defaultRowHeight="14.55" x14ac:dyDescent="0.25"/>
  <cols>
    <col min="1" max="1" width="19.75" customWidth="1"/>
    <col min="2" max="2" width="38.875" customWidth="1"/>
    <col min="3" max="3" width="16.875" style="6" customWidth="1"/>
    <col min="4" max="4" width="26.75" customWidth="1"/>
    <col min="5" max="6" width="16.375" style="6" customWidth="1"/>
    <col min="7" max="7" width="16.375" style="14" customWidth="1"/>
    <col min="8" max="9" width="14.375" customWidth="1"/>
    <col min="10" max="10" width="22.875" customWidth="1"/>
  </cols>
  <sheetData>
    <row r="1" spans="1:10" ht="31.15" x14ac:dyDescent="0.5">
      <c r="A1" s="3" t="s">
        <v>21</v>
      </c>
    </row>
    <row r="3" spans="1:10" ht="18" x14ac:dyDescent="0.3">
      <c r="A3" s="2" t="s">
        <v>58</v>
      </c>
    </row>
    <row r="5" spans="1:10" x14ac:dyDescent="0.25">
      <c r="A5" s="1" t="s">
        <v>33</v>
      </c>
      <c r="B5" s="64" t="s">
        <v>34</v>
      </c>
    </row>
    <row r="6" spans="1:10" ht="15.1" x14ac:dyDescent="0.25">
      <c r="A6" s="1" t="s">
        <v>9</v>
      </c>
      <c r="B6" s="64" t="s">
        <v>12</v>
      </c>
    </row>
    <row r="7" spans="1:10" ht="15.1" x14ac:dyDescent="0.25">
      <c r="A7" s="1" t="s">
        <v>10</v>
      </c>
      <c r="B7" s="65" t="s">
        <v>13</v>
      </c>
    </row>
    <row r="8" spans="1:10" x14ac:dyDescent="0.25">
      <c r="A8" s="1" t="s">
        <v>14</v>
      </c>
      <c r="B8" s="66" t="s">
        <v>41</v>
      </c>
    </row>
    <row r="9" spans="1:10" ht="18.7" x14ac:dyDescent="0.3">
      <c r="A9" s="1" t="s">
        <v>15</v>
      </c>
      <c r="B9" s="67" t="s">
        <v>42</v>
      </c>
      <c r="D9" s="76" t="s">
        <v>70</v>
      </c>
    </row>
    <row r="10" spans="1:10" x14ac:dyDescent="0.25">
      <c r="A10" s="1"/>
      <c r="D10" s="91" t="s">
        <v>71</v>
      </c>
    </row>
    <row r="11" spans="1:10" ht="15.1" x14ac:dyDescent="0.25">
      <c r="J11" s="12"/>
    </row>
    <row r="12" spans="1:10" ht="18.7" x14ac:dyDescent="0.3">
      <c r="A12" s="2" t="s">
        <v>59</v>
      </c>
    </row>
    <row r="14" spans="1:10" s="11" customFormat="1" ht="32.200000000000003" customHeight="1" x14ac:dyDescent="0.25">
      <c r="A14" s="9" t="s">
        <v>18</v>
      </c>
      <c r="B14" s="9" t="s">
        <v>11</v>
      </c>
      <c r="C14" s="10" t="s">
        <v>2</v>
      </c>
      <c r="D14" s="9" t="s">
        <v>3</v>
      </c>
      <c r="E14" s="10" t="s">
        <v>4</v>
      </c>
      <c r="F14" s="10" t="s">
        <v>5</v>
      </c>
      <c r="G14" s="13" t="s">
        <v>8</v>
      </c>
      <c r="H14" s="9" t="s">
        <v>6</v>
      </c>
      <c r="I14" s="9" t="s">
        <v>7</v>
      </c>
    </row>
    <row r="15" spans="1:10" s="8" customFormat="1" ht="19.600000000000001" customHeight="1" x14ac:dyDescent="0.25">
      <c r="A15" s="68" t="s">
        <v>19</v>
      </c>
      <c r="B15" s="69" t="s">
        <v>47</v>
      </c>
      <c r="C15" s="70">
        <v>665656565</v>
      </c>
      <c r="D15" s="69"/>
      <c r="E15" s="71">
        <v>750</v>
      </c>
      <c r="F15" s="72">
        <v>65</v>
      </c>
      <c r="G15" s="73">
        <v>750</v>
      </c>
      <c r="H15" s="74">
        <v>43922</v>
      </c>
      <c r="I15" s="74"/>
    </row>
    <row r="16" spans="1:10" s="8" customFormat="1" ht="19.600000000000001" customHeight="1" x14ac:dyDescent="0.25">
      <c r="A16" s="68" t="s">
        <v>20</v>
      </c>
      <c r="B16" s="69" t="s">
        <v>27</v>
      </c>
      <c r="C16" s="70">
        <v>642202017</v>
      </c>
      <c r="D16" s="75"/>
      <c r="E16" s="71">
        <v>650</v>
      </c>
      <c r="F16" s="72">
        <v>45</v>
      </c>
      <c r="G16" s="73">
        <v>650</v>
      </c>
      <c r="H16" s="74">
        <v>44044</v>
      </c>
      <c r="I16" s="74"/>
    </row>
    <row r="17" spans="1:9" s="8" customFormat="1" ht="19.600000000000001" customHeight="1" x14ac:dyDescent="0.25">
      <c r="A17" s="68"/>
      <c r="B17" s="69"/>
      <c r="C17" s="70"/>
      <c r="D17" s="69"/>
      <c r="E17" s="71"/>
      <c r="F17" s="72"/>
      <c r="G17" s="73"/>
      <c r="H17" s="74"/>
      <c r="I17" s="74"/>
    </row>
    <row r="18" spans="1:9" s="8" customFormat="1" ht="19.600000000000001" customHeight="1" x14ac:dyDescent="0.25">
      <c r="A18" s="68"/>
      <c r="B18" s="69"/>
      <c r="C18" s="70"/>
      <c r="D18" s="69"/>
      <c r="E18" s="71"/>
      <c r="F18" s="72"/>
      <c r="G18" s="73"/>
      <c r="H18" s="74"/>
      <c r="I18" s="74"/>
    </row>
    <row r="19" spans="1:9" s="8" customFormat="1" ht="19.600000000000001" customHeight="1" x14ac:dyDescent="0.25">
      <c r="A19" s="68"/>
      <c r="B19" s="69"/>
      <c r="C19" s="70"/>
      <c r="D19" s="69"/>
      <c r="E19" s="71"/>
      <c r="F19" s="72"/>
      <c r="G19" s="73"/>
      <c r="H19" s="74"/>
      <c r="I19" s="74"/>
    </row>
    <row r="20" spans="1:9" s="8" customFormat="1" ht="19.600000000000001" customHeight="1" x14ac:dyDescent="0.25">
      <c r="A20" s="68"/>
      <c r="B20" s="69"/>
      <c r="C20" s="70"/>
      <c r="D20" s="69"/>
      <c r="E20" s="71"/>
      <c r="F20" s="72"/>
      <c r="G20" s="73"/>
      <c r="H20" s="74"/>
      <c r="I20" s="74"/>
    </row>
    <row r="21" spans="1:9" s="8" customFormat="1" ht="19.600000000000001" customHeight="1" x14ac:dyDescent="0.25">
      <c r="A21" s="68"/>
      <c r="B21" s="69"/>
      <c r="C21" s="70"/>
      <c r="D21" s="69"/>
      <c r="E21" s="71"/>
      <c r="F21" s="72"/>
      <c r="G21" s="73"/>
      <c r="H21" s="74"/>
      <c r="I21" s="74"/>
    </row>
    <row r="22" spans="1:9" s="8" customFormat="1" ht="19.600000000000001" customHeight="1" x14ac:dyDescent="0.25">
      <c r="A22" s="68"/>
      <c r="B22" s="69"/>
      <c r="C22" s="70"/>
      <c r="D22" s="69"/>
      <c r="E22" s="71"/>
      <c r="F22" s="72"/>
      <c r="G22" s="73"/>
      <c r="H22" s="74"/>
      <c r="I22" s="74"/>
    </row>
    <row r="23" spans="1:9" s="8" customFormat="1" ht="19.600000000000001" customHeight="1" x14ac:dyDescent="0.25">
      <c r="A23" s="68"/>
      <c r="B23" s="69"/>
      <c r="C23" s="70"/>
      <c r="D23" s="69"/>
      <c r="E23" s="71"/>
      <c r="F23" s="72"/>
      <c r="G23" s="73"/>
      <c r="H23" s="74"/>
      <c r="I23" s="74"/>
    </row>
    <row r="24" spans="1:9" s="8" customFormat="1" ht="19.600000000000001" customHeight="1" x14ac:dyDescent="0.25">
      <c r="A24" s="68"/>
      <c r="B24" s="69"/>
      <c r="C24" s="70"/>
      <c r="D24" s="69"/>
      <c r="E24" s="71"/>
      <c r="F24" s="72"/>
      <c r="G24" s="73"/>
      <c r="H24" s="74"/>
      <c r="I24" s="74"/>
    </row>
    <row r="25" spans="1:9" s="8" customFormat="1" ht="19.600000000000001" customHeight="1" x14ac:dyDescent="0.25">
      <c r="A25" s="68"/>
      <c r="B25" s="69"/>
      <c r="C25" s="70"/>
      <c r="D25" s="69"/>
      <c r="E25" s="71"/>
      <c r="F25" s="72"/>
      <c r="G25" s="73"/>
      <c r="H25" s="74"/>
      <c r="I25" s="74"/>
    </row>
    <row r="26" spans="1:9" s="8" customFormat="1" ht="19.600000000000001" customHeight="1" x14ac:dyDescent="0.25">
      <c r="A26" s="68"/>
      <c r="B26" s="69"/>
      <c r="C26" s="70"/>
      <c r="D26" s="69"/>
      <c r="E26" s="71"/>
      <c r="F26" s="72"/>
      <c r="G26" s="73"/>
      <c r="H26" s="74"/>
      <c r="I26" s="74"/>
    </row>
    <row r="27" spans="1:9" s="8" customFormat="1" ht="19.600000000000001" customHeight="1" x14ac:dyDescent="0.25">
      <c r="A27" s="68"/>
      <c r="B27" s="69"/>
      <c r="C27" s="70"/>
      <c r="D27" s="69"/>
      <c r="E27" s="71"/>
      <c r="F27" s="72"/>
      <c r="G27" s="73"/>
      <c r="H27" s="74"/>
      <c r="I27" s="74"/>
    </row>
    <row r="28" spans="1:9" s="8" customFormat="1" ht="19.600000000000001" customHeight="1" x14ac:dyDescent="0.25">
      <c r="A28" s="68"/>
      <c r="B28" s="69"/>
      <c r="C28" s="70"/>
      <c r="D28" s="69"/>
      <c r="E28" s="71"/>
      <c r="F28" s="72"/>
      <c r="G28" s="73"/>
      <c r="H28" s="74"/>
      <c r="I28" s="74"/>
    </row>
    <row r="29" spans="1:9" s="8" customFormat="1" ht="19.600000000000001" customHeight="1" x14ac:dyDescent="0.25">
      <c r="A29" s="68"/>
      <c r="B29" s="69"/>
      <c r="C29" s="70"/>
      <c r="D29" s="69"/>
      <c r="E29" s="71"/>
      <c r="F29" s="72"/>
      <c r="G29" s="73"/>
      <c r="H29" s="74"/>
      <c r="I29" s="74"/>
    </row>
    <row r="30" spans="1:9" s="8" customFormat="1" ht="19.600000000000001" customHeight="1" x14ac:dyDescent="0.25">
      <c r="A30" s="68"/>
      <c r="B30" s="69"/>
      <c r="C30" s="70"/>
      <c r="D30" s="69"/>
      <c r="E30" s="71"/>
      <c r="F30" s="72"/>
      <c r="G30" s="73"/>
      <c r="H30" s="74"/>
      <c r="I30" s="74"/>
    </row>
    <row r="31" spans="1:9" s="8" customFormat="1" ht="19.600000000000001" customHeight="1" x14ac:dyDescent="0.25">
      <c r="A31" s="68"/>
      <c r="B31" s="69"/>
      <c r="C31" s="70"/>
      <c r="D31" s="69"/>
      <c r="E31" s="71"/>
      <c r="F31" s="72"/>
      <c r="G31" s="73"/>
      <c r="H31" s="74"/>
      <c r="I31" s="74"/>
    </row>
    <row r="32" spans="1:9" s="8" customFormat="1" ht="19.600000000000001" customHeight="1" x14ac:dyDescent="0.25">
      <c r="A32" s="68"/>
      <c r="B32" s="69"/>
      <c r="C32" s="70"/>
      <c r="D32" s="69"/>
      <c r="E32" s="71"/>
      <c r="F32" s="72"/>
      <c r="G32" s="73"/>
      <c r="H32" s="74"/>
      <c r="I32" s="74"/>
    </row>
    <row r="33" spans="1:9" s="8" customFormat="1" ht="19.600000000000001" customHeight="1" x14ac:dyDescent="0.25">
      <c r="A33" s="68"/>
      <c r="B33" s="69"/>
      <c r="C33" s="70"/>
      <c r="D33" s="69"/>
      <c r="E33" s="71"/>
      <c r="F33" s="72"/>
      <c r="G33" s="73"/>
      <c r="H33" s="74"/>
      <c r="I33" s="74"/>
    </row>
    <row r="34" spans="1:9" s="8" customFormat="1" ht="19.600000000000001" customHeight="1" x14ac:dyDescent="0.25">
      <c r="A34" s="68"/>
      <c r="B34" s="69"/>
      <c r="C34" s="70"/>
      <c r="D34" s="69"/>
      <c r="E34" s="71"/>
      <c r="F34" s="72"/>
      <c r="G34" s="73"/>
      <c r="H34" s="74"/>
      <c r="I34" s="74"/>
    </row>
    <row r="35" spans="1:9" s="8" customFormat="1" ht="19.600000000000001" customHeight="1" x14ac:dyDescent="0.25">
      <c r="A35" s="68"/>
      <c r="B35" s="69"/>
      <c r="C35" s="70"/>
      <c r="D35" s="69"/>
      <c r="E35" s="71"/>
      <c r="F35" s="72"/>
      <c r="G35" s="73"/>
      <c r="H35" s="74"/>
      <c r="I35" s="74"/>
    </row>
    <row r="36" spans="1:9" s="8" customFormat="1" ht="19.600000000000001" customHeight="1" x14ac:dyDescent="0.25">
      <c r="A36" s="68"/>
      <c r="B36" s="69"/>
      <c r="C36" s="70"/>
      <c r="D36" s="69"/>
      <c r="E36" s="71"/>
      <c r="F36" s="72"/>
      <c r="G36" s="73"/>
      <c r="H36" s="74"/>
      <c r="I36" s="74"/>
    </row>
    <row r="37" spans="1:9" s="8" customFormat="1" ht="19.600000000000001" customHeight="1" x14ac:dyDescent="0.25">
      <c r="A37" s="68"/>
      <c r="B37" s="69"/>
      <c r="C37" s="70"/>
      <c r="D37" s="69"/>
      <c r="E37" s="71"/>
      <c r="F37" s="72"/>
      <c r="G37" s="73"/>
      <c r="H37" s="74"/>
      <c r="I37" s="74"/>
    </row>
    <row r="38" spans="1:9" s="8" customFormat="1" ht="19.600000000000001" customHeight="1" x14ac:dyDescent="0.25">
      <c r="A38" s="68"/>
      <c r="B38" s="69"/>
      <c r="C38" s="70"/>
      <c r="D38" s="69"/>
      <c r="E38" s="71"/>
      <c r="F38" s="72"/>
      <c r="G38" s="73"/>
      <c r="H38" s="74"/>
      <c r="I38" s="74"/>
    </row>
    <row r="39" spans="1:9" s="8" customFormat="1" ht="19.600000000000001" customHeight="1" x14ac:dyDescent="0.25">
      <c r="A39" s="68"/>
      <c r="B39" s="69"/>
      <c r="C39" s="70"/>
      <c r="D39" s="69"/>
      <c r="E39" s="71"/>
      <c r="F39" s="72"/>
      <c r="G39" s="73"/>
      <c r="H39" s="74"/>
      <c r="I39" s="74"/>
    </row>
    <row r="40" spans="1:9" s="8" customFormat="1" ht="19.600000000000001" customHeight="1" x14ac:dyDescent="0.25">
      <c r="A40" s="68"/>
      <c r="B40" s="69"/>
      <c r="C40" s="70"/>
      <c r="D40" s="69"/>
      <c r="E40" s="71"/>
      <c r="F40" s="72"/>
      <c r="G40" s="73"/>
      <c r="H40" s="74"/>
      <c r="I40" s="74"/>
    </row>
    <row r="41" spans="1:9" s="8" customFormat="1" ht="19.600000000000001" customHeight="1" x14ac:dyDescent="0.25">
      <c r="A41" s="68"/>
      <c r="B41" s="69"/>
      <c r="C41" s="70"/>
      <c r="D41" s="69"/>
      <c r="E41" s="71"/>
      <c r="F41" s="72"/>
      <c r="G41" s="73"/>
      <c r="H41" s="74"/>
      <c r="I41" s="74"/>
    </row>
    <row r="42" spans="1:9" s="8" customFormat="1" ht="19.600000000000001" customHeight="1" x14ac:dyDescent="0.25">
      <c r="A42" s="68"/>
      <c r="B42" s="69"/>
      <c r="C42" s="70"/>
      <c r="D42" s="69"/>
      <c r="E42" s="71"/>
      <c r="F42" s="72"/>
      <c r="G42" s="73"/>
      <c r="H42" s="74"/>
      <c r="I42" s="74"/>
    </row>
    <row r="43" spans="1:9" s="8" customFormat="1" ht="19.600000000000001" customHeight="1" x14ac:dyDescent="0.25">
      <c r="A43" s="68"/>
      <c r="B43" s="69"/>
      <c r="C43" s="70"/>
      <c r="D43" s="69"/>
      <c r="E43" s="71"/>
      <c r="F43" s="72"/>
      <c r="G43" s="73"/>
      <c r="H43" s="74"/>
      <c r="I43" s="74"/>
    </row>
    <row r="44" spans="1:9" s="8" customFormat="1" ht="19.600000000000001" customHeight="1" x14ac:dyDescent="0.25">
      <c r="A44" s="68"/>
      <c r="B44" s="69"/>
      <c r="C44" s="70"/>
      <c r="D44" s="69"/>
      <c r="E44" s="71"/>
      <c r="F44" s="72"/>
      <c r="G44" s="73"/>
      <c r="H44" s="74"/>
      <c r="I44" s="74"/>
    </row>
    <row r="45" spans="1:9" s="8" customFormat="1" ht="19.600000000000001" customHeight="1" x14ac:dyDescent="0.25">
      <c r="A45" s="68"/>
      <c r="B45" s="69"/>
      <c r="C45" s="70"/>
      <c r="D45" s="69"/>
      <c r="E45" s="71"/>
      <c r="F45" s="72"/>
      <c r="G45" s="73"/>
      <c r="H45" s="74"/>
      <c r="I45" s="74"/>
    </row>
    <row r="46" spans="1:9" s="8" customFormat="1" ht="19.600000000000001" customHeight="1" x14ac:dyDescent="0.25">
      <c r="A46" s="68"/>
      <c r="B46" s="69"/>
      <c r="C46" s="70"/>
      <c r="D46" s="69"/>
      <c r="E46" s="71"/>
      <c r="F46" s="72"/>
      <c r="G46" s="73"/>
      <c r="H46" s="74"/>
      <c r="I46" s="74"/>
    </row>
    <row r="47" spans="1:9" s="8" customFormat="1" ht="19.600000000000001" customHeight="1" x14ac:dyDescent="0.25">
      <c r="A47" s="68"/>
      <c r="B47" s="69"/>
      <c r="C47" s="70"/>
      <c r="D47" s="69"/>
      <c r="E47" s="71"/>
      <c r="F47" s="72"/>
      <c r="G47" s="73"/>
      <c r="H47" s="74"/>
      <c r="I47" s="74"/>
    </row>
    <row r="48" spans="1:9" s="8" customFormat="1" ht="19.600000000000001" customHeight="1" x14ac:dyDescent="0.25">
      <c r="A48" s="68"/>
      <c r="B48" s="69"/>
      <c r="C48" s="70"/>
      <c r="D48" s="69"/>
      <c r="E48" s="71"/>
      <c r="F48" s="72"/>
      <c r="G48" s="73"/>
      <c r="H48" s="74"/>
      <c r="I48" s="74"/>
    </row>
    <row r="49" spans="1:9" s="8" customFormat="1" ht="19.600000000000001" customHeight="1" x14ac:dyDescent="0.25">
      <c r="A49" s="68"/>
      <c r="B49" s="69"/>
      <c r="C49" s="70"/>
      <c r="D49" s="69"/>
      <c r="E49" s="71"/>
      <c r="F49" s="72"/>
      <c r="G49" s="73"/>
      <c r="H49" s="74"/>
      <c r="I49" s="74"/>
    </row>
    <row r="50" spans="1:9" s="8" customFormat="1" ht="19.600000000000001" customHeight="1" x14ac:dyDescent="0.25">
      <c r="A50" s="68"/>
      <c r="B50" s="69"/>
      <c r="C50" s="70"/>
      <c r="D50" s="69"/>
      <c r="E50" s="71"/>
      <c r="F50" s="72"/>
      <c r="G50" s="73"/>
      <c r="H50" s="74"/>
      <c r="I50" s="74"/>
    </row>
    <row r="51" spans="1:9" s="8" customFormat="1" ht="19.600000000000001" customHeight="1" x14ac:dyDescent="0.25">
      <c r="A51" s="68"/>
      <c r="B51" s="69"/>
      <c r="C51" s="70"/>
      <c r="D51" s="69"/>
      <c r="E51" s="71"/>
      <c r="F51" s="72"/>
      <c r="G51" s="73"/>
      <c r="H51" s="74"/>
      <c r="I51" s="74"/>
    </row>
    <row r="52" spans="1:9" s="8" customFormat="1" ht="19.600000000000001" customHeight="1" x14ac:dyDescent="0.25">
      <c r="A52" s="68"/>
      <c r="B52" s="69"/>
      <c r="C52" s="70"/>
      <c r="D52" s="69"/>
      <c r="E52" s="71"/>
      <c r="F52" s="72"/>
      <c r="G52" s="73"/>
      <c r="H52" s="74"/>
      <c r="I52" s="74"/>
    </row>
    <row r="53" spans="1:9" s="8" customFormat="1" ht="19.600000000000001" customHeight="1" x14ac:dyDescent="0.25">
      <c r="A53" s="68"/>
      <c r="B53" s="69"/>
      <c r="C53" s="70"/>
      <c r="D53" s="69"/>
      <c r="E53" s="71"/>
      <c r="F53" s="72"/>
      <c r="G53" s="73"/>
      <c r="H53" s="74"/>
      <c r="I53" s="74"/>
    </row>
    <row r="54" spans="1:9" s="8" customFormat="1" ht="19.600000000000001" customHeight="1" x14ac:dyDescent="0.25">
      <c r="A54" s="68"/>
      <c r="B54" s="69"/>
      <c r="C54" s="70"/>
      <c r="D54" s="69"/>
      <c r="E54" s="71"/>
      <c r="F54" s="72"/>
      <c r="G54" s="73"/>
      <c r="H54" s="74"/>
      <c r="I54" s="74"/>
    </row>
    <row r="55" spans="1:9" s="8" customFormat="1" ht="19.600000000000001" customHeight="1" x14ac:dyDescent="0.25">
      <c r="A55" s="68"/>
      <c r="B55" s="69"/>
      <c r="C55" s="70"/>
      <c r="D55" s="69"/>
      <c r="E55" s="71"/>
      <c r="F55" s="72"/>
      <c r="G55" s="73"/>
      <c r="H55" s="74"/>
      <c r="I55" s="74"/>
    </row>
    <row r="56" spans="1:9" s="8" customFormat="1" ht="19.600000000000001" customHeight="1" x14ac:dyDescent="0.25">
      <c r="A56" s="68"/>
      <c r="B56" s="69"/>
      <c r="C56" s="70"/>
      <c r="D56" s="69"/>
      <c r="E56" s="71"/>
      <c r="F56" s="72"/>
      <c r="G56" s="73"/>
      <c r="H56" s="74"/>
      <c r="I56" s="74"/>
    </row>
    <row r="57" spans="1:9" x14ac:dyDescent="0.25">
      <c r="C57" s="7"/>
      <c r="E57" s="5"/>
      <c r="F57" s="5"/>
      <c r="G57" s="15"/>
      <c r="H57" s="5"/>
      <c r="I57" s="5"/>
    </row>
    <row r="58" spans="1:9" x14ac:dyDescent="0.25">
      <c r="C58" s="7"/>
      <c r="E58" s="5"/>
      <c r="F58" s="5"/>
      <c r="G58" s="15"/>
      <c r="H58" s="5"/>
      <c r="I58" s="5"/>
    </row>
    <row r="59" spans="1:9" x14ac:dyDescent="0.25">
      <c r="C59" s="7"/>
      <c r="E59" s="5"/>
      <c r="F59" s="5"/>
      <c r="G59" s="15"/>
      <c r="H59" s="5"/>
      <c r="I59" s="5"/>
    </row>
    <row r="60" spans="1:9" x14ac:dyDescent="0.25">
      <c r="C60" s="7"/>
      <c r="E60" s="5"/>
      <c r="F60" s="5"/>
      <c r="G60" s="15"/>
      <c r="H60" s="5"/>
      <c r="I60" s="5"/>
    </row>
    <row r="61" spans="1:9" x14ac:dyDescent="0.25">
      <c r="C61" s="7"/>
      <c r="E61" s="5"/>
      <c r="F61" s="5"/>
      <c r="G61" s="15"/>
      <c r="H61" s="5"/>
      <c r="I61" s="5"/>
    </row>
    <row r="62" spans="1:9" x14ac:dyDescent="0.25">
      <c r="C62" s="7"/>
      <c r="E62" s="5"/>
      <c r="F62" s="5"/>
      <c r="G62" s="15"/>
      <c r="H62" s="5"/>
      <c r="I62" s="5"/>
    </row>
    <row r="63" spans="1:9" x14ac:dyDescent="0.25">
      <c r="C63" s="7"/>
      <c r="E63" s="5"/>
      <c r="F63" s="5"/>
      <c r="G63" s="15"/>
      <c r="H63" s="5"/>
      <c r="I63" s="5"/>
    </row>
    <row r="64" spans="1:9" x14ac:dyDescent="0.25">
      <c r="C64" s="7"/>
      <c r="E64" s="5"/>
      <c r="F64" s="5"/>
      <c r="G64" s="15"/>
      <c r="H64" s="5"/>
      <c r="I64" s="5"/>
    </row>
    <row r="65" spans="3:9" x14ac:dyDescent="0.25">
      <c r="C65" s="7"/>
      <c r="E65" s="5"/>
      <c r="F65" s="5"/>
      <c r="G65" s="15"/>
      <c r="H65" s="5"/>
      <c r="I65" s="5"/>
    </row>
    <row r="66" spans="3:9" x14ac:dyDescent="0.25">
      <c r="C66" s="7"/>
      <c r="E66" s="5"/>
      <c r="F66" s="5"/>
      <c r="G66" s="15"/>
      <c r="H66" s="5"/>
      <c r="I66" s="5"/>
    </row>
    <row r="67" spans="3:9" x14ac:dyDescent="0.25">
      <c r="C67" s="7"/>
      <c r="E67" s="5"/>
      <c r="F67" s="5"/>
      <c r="G67" s="15"/>
      <c r="H67" s="5"/>
      <c r="I67" s="5"/>
    </row>
    <row r="68" spans="3:9" x14ac:dyDescent="0.25">
      <c r="C68" s="7"/>
      <c r="E68" s="5"/>
      <c r="F68" s="5"/>
      <c r="G68" s="15"/>
      <c r="H68" s="5"/>
      <c r="I68" s="5"/>
    </row>
    <row r="69" spans="3:9" x14ac:dyDescent="0.25">
      <c r="C69" s="7"/>
      <c r="E69" s="5"/>
      <c r="F69" s="5"/>
      <c r="G69" s="15"/>
      <c r="H69" s="5"/>
      <c r="I69" s="5"/>
    </row>
    <row r="70" spans="3:9" x14ac:dyDescent="0.25">
      <c r="C70" s="7"/>
      <c r="E70" s="5"/>
      <c r="F70" s="5"/>
      <c r="G70" s="15"/>
      <c r="H70" s="5"/>
      <c r="I70" s="5"/>
    </row>
    <row r="71" spans="3:9" x14ac:dyDescent="0.25">
      <c r="C71" s="7"/>
      <c r="E71" s="5"/>
      <c r="F71" s="5"/>
      <c r="G71" s="15"/>
      <c r="H71" s="5"/>
      <c r="I71" s="5"/>
    </row>
    <row r="72" spans="3:9" x14ac:dyDescent="0.25">
      <c r="C72" s="7"/>
      <c r="E72" s="5"/>
      <c r="F72" s="5"/>
      <c r="G72" s="15"/>
      <c r="H72" s="5"/>
      <c r="I72" s="5"/>
    </row>
    <row r="73" spans="3:9" x14ac:dyDescent="0.25">
      <c r="C73" s="7"/>
      <c r="E73" s="5"/>
      <c r="F73" s="5"/>
      <c r="G73" s="15"/>
      <c r="H73" s="5"/>
      <c r="I73" s="5"/>
    </row>
    <row r="74" spans="3:9" x14ac:dyDescent="0.25">
      <c r="C74" s="7"/>
      <c r="E74" s="5"/>
      <c r="F74" s="5"/>
      <c r="G74" s="15"/>
      <c r="H74" s="5"/>
      <c r="I74" s="5"/>
    </row>
    <row r="75" spans="3:9" x14ac:dyDescent="0.25">
      <c r="C75" s="7"/>
      <c r="E75" s="5"/>
      <c r="F75" s="5"/>
      <c r="G75" s="15"/>
      <c r="H75" s="5"/>
      <c r="I75" s="5"/>
    </row>
    <row r="76" spans="3:9" x14ac:dyDescent="0.25">
      <c r="C76" s="7"/>
      <c r="E76" s="5"/>
      <c r="F76" s="5"/>
      <c r="G76" s="15"/>
      <c r="H76" s="5"/>
      <c r="I76" s="5"/>
    </row>
    <row r="77" spans="3:9" x14ac:dyDescent="0.25">
      <c r="C77" s="7"/>
      <c r="E77" s="5"/>
      <c r="F77" s="5"/>
      <c r="G77" s="15"/>
      <c r="H77" s="5"/>
      <c r="I77" s="5"/>
    </row>
    <row r="78" spans="3:9" x14ac:dyDescent="0.25">
      <c r="C78" s="7"/>
      <c r="E78" s="5"/>
      <c r="F78" s="5"/>
      <c r="G78" s="15"/>
      <c r="H78" s="5"/>
      <c r="I78" s="5"/>
    </row>
    <row r="79" spans="3:9" x14ac:dyDescent="0.25">
      <c r="C79" s="7"/>
      <c r="E79" s="5"/>
      <c r="F79" s="5"/>
      <c r="G79" s="15"/>
      <c r="H79" s="5"/>
      <c r="I79" s="5"/>
    </row>
    <row r="80" spans="3:9" x14ac:dyDescent="0.25">
      <c r="C80" s="7"/>
      <c r="E80" s="5"/>
      <c r="F80" s="5"/>
      <c r="G80" s="15"/>
      <c r="H80" s="5"/>
      <c r="I80" s="5"/>
    </row>
    <row r="81" spans="3:9" x14ac:dyDescent="0.25">
      <c r="C81" s="7"/>
      <c r="E81" s="5"/>
      <c r="F81" s="5"/>
      <c r="G81" s="15"/>
      <c r="H81" s="5"/>
      <c r="I81" s="5"/>
    </row>
    <row r="82" spans="3:9" x14ac:dyDescent="0.25">
      <c r="C82" s="7"/>
      <c r="E82" s="5"/>
      <c r="F82" s="5"/>
      <c r="G82" s="15"/>
      <c r="H82" s="5"/>
      <c r="I82" s="5"/>
    </row>
    <row r="83" spans="3:9" x14ac:dyDescent="0.25">
      <c r="C83" s="7"/>
      <c r="E83" s="5"/>
      <c r="F83" s="5"/>
      <c r="G83" s="15"/>
      <c r="H83" s="5"/>
      <c r="I83" s="5"/>
    </row>
    <row r="84" spans="3:9" x14ac:dyDescent="0.25">
      <c r="C84" s="7"/>
      <c r="E84" s="5"/>
      <c r="F84" s="5"/>
      <c r="G84" s="15"/>
      <c r="H84" s="5"/>
      <c r="I84" s="5"/>
    </row>
    <row r="85" spans="3:9" x14ac:dyDescent="0.25">
      <c r="C85" s="7"/>
      <c r="E85" s="5"/>
      <c r="F85" s="5"/>
      <c r="G85" s="15"/>
      <c r="H85" s="5"/>
      <c r="I85" s="5"/>
    </row>
    <row r="86" spans="3:9" x14ac:dyDescent="0.25">
      <c r="C86" s="7"/>
      <c r="E86" s="5"/>
      <c r="F86" s="5"/>
      <c r="G86" s="15"/>
      <c r="H86" s="5"/>
      <c r="I86" s="5"/>
    </row>
    <row r="87" spans="3:9" x14ac:dyDescent="0.25">
      <c r="C87" s="7"/>
    </row>
    <row r="88" spans="3:9" x14ac:dyDescent="0.25">
      <c r="C88" s="7"/>
    </row>
    <row r="89" spans="3:9" x14ac:dyDescent="0.25">
      <c r="C89" s="7"/>
    </row>
    <row r="90" spans="3:9" x14ac:dyDescent="0.25">
      <c r="C90" s="7"/>
    </row>
    <row r="91" spans="3:9" x14ac:dyDescent="0.25">
      <c r="C91" s="7"/>
    </row>
    <row r="92" spans="3:9" x14ac:dyDescent="0.25">
      <c r="C92" s="7"/>
    </row>
    <row r="93" spans="3:9" x14ac:dyDescent="0.25">
      <c r="C93" s="7"/>
    </row>
  </sheetData>
  <sheetProtection algorithmName="SHA-512" hashValue="S0G2doGbA8alhyXXtq+Tb6wFx1ClNhhBz9DVxeFVt7tiZuvAXtFdl+vToOA9Vr5MlH/RunGK4FJ2DTFRW6DCfg==" saltValue="Od4hqPowq6gzLXUzmTTXLA==" spinCount="100000" sheet="1" objects="1" scenarios="1"/>
  <dataValidations count="2">
    <dataValidation type="decimal" allowBlank="1" showInputMessage="1" showErrorMessage="1" sqref="E15:G56" xr:uid="{F68FB246-3845-48CB-8E88-A0073ED0739C}">
      <formula1>0</formula1>
      <formula2>1000000000</formula2>
    </dataValidation>
    <dataValidation type="date" allowBlank="1" showInputMessage="1" showErrorMessage="1" sqref="H15:I56" xr:uid="{B4EC6140-86B4-4810-A14D-5A88E02B3DA1}">
      <formula1>1</formula1>
      <formula2>2921942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8C707-769F-49F7-944F-1336998875AE}">
  <sheetPr>
    <pageSetUpPr fitToPage="1"/>
  </sheetPr>
  <dimension ref="A1:M42"/>
  <sheetViews>
    <sheetView showGridLines="0" zoomScale="110" zoomScaleNormal="110" workbookViewId="0">
      <selection activeCell="F4" sqref="F4:G4"/>
    </sheetView>
  </sheetViews>
  <sheetFormatPr baseColWidth="10" defaultRowHeight="14.55" x14ac:dyDescent="0.25"/>
  <cols>
    <col min="1" max="1" width="1.625" customWidth="1"/>
    <col min="2" max="2" width="2.875" customWidth="1"/>
    <col min="4" max="4" width="11" customWidth="1"/>
    <col min="6" max="6" width="3.75" customWidth="1"/>
    <col min="7" max="7" width="21.25" customWidth="1"/>
    <col min="11" max="11" width="3.375" customWidth="1"/>
    <col min="12" max="12" width="3.25" customWidth="1"/>
  </cols>
  <sheetData>
    <row r="1" spans="1:13" ht="31.15" x14ac:dyDescent="0.5">
      <c r="A1" s="3" t="s">
        <v>0</v>
      </c>
      <c r="B1" s="3"/>
    </row>
    <row r="4" spans="1:13" ht="15.95" x14ac:dyDescent="0.3">
      <c r="C4" s="4" t="s">
        <v>17</v>
      </c>
      <c r="F4" s="78" t="s">
        <v>19</v>
      </c>
      <c r="G4" s="78"/>
      <c r="H4" s="21" t="s">
        <v>22</v>
      </c>
    </row>
    <row r="5" spans="1:13" ht="15.75" x14ac:dyDescent="0.25">
      <c r="C5" s="4"/>
    </row>
    <row r="6" spans="1:13" ht="15.95" x14ac:dyDescent="0.3">
      <c r="C6" s="4" t="s">
        <v>23</v>
      </c>
      <c r="F6" s="79">
        <v>43556</v>
      </c>
      <c r="G6" s="80"/>
      <c r="H6" s="22" t="s">
        <v>24</v>
      </c>
      <c r="I6" s="79">
        <v>44316</v>
      </c>
      <c r="J6" s="80"/>
      <c r="L6" s="21" t="s">
        <v>68</v>
      </c>
      <c r="M6" s="21"/>
    </row>
    <row r="8" spans="1:13" ht="15.75" thickBot="1" x14ac:dyDescent="0.3"/>
    <row r="9" spans="1:13" ht="15.1" x14ac:dyDescent="0.25">
      <c r="B9" s="16"/>
      <c r="C9" s="17"/>
      <c r="D9" s="17"/>
      <c r="E9" s="17"/>
      <c r="F9" s="17"/>
      <c r="G9" s="17"/>
      <c r="H9" s="17"/>
      <c r="I9" s="17"/>
      <c r="J9" s="17"/>
      <c r="K9" s="18"/>
    </row>
    <row r="10" spans="1:13" s="8" customFormat="1" ht="28.6" x14ac:dyDescent="0.25">
      <c r="B10" s="19"/>
      <c r="C10" s="77" t="s">
        <v>1</v>
      </c>
      <c r="D10" s="77"/>
      <c r="E10" s="77"/>
      <c r="F10" s="77"/>
      <c r="G10" s="77"/>
      <c r="H10" s="77"/>
      <c r="I10" s="77"/>
      <c r="J10" s="77"/>
      <c r="K10" s="20"/>
    </row>
    <row r="11" spans="1:13" s="8" customFormat="1" ht="15.1" x14ac:dyDescent="0.25">
      <c r="B11" s="19"/>
      <c r="K11" s="20"/>
    </row>
    <row r="12" spans="1:13" s="8" customFormat="1" ht="15.1" x14ac:dyDescent="0.25">
      <c r="B12" s="19"/>
      <c r="H12" s="30" t="s">
        <v>29</v>
      </c>
      <c r="I12" s="82">
        <f ca="1">TODAY()</f>
        <v>45184</v>
      </c>
      <c r="J12" s="82"/>
      <c r="K12" s="20"/>
    </row>
    <row r="13" spans="1:13" s="8" customFormat="1" x14ac:dyDescent="0.25">
      <c r="B13" s="19"/>
      <c r="C13" s="23" t="s">
        <v>25</v>
      </c>
      <c r="E13" s="24">
        <f>IF(ISBLANK(F6),"",F6)</f>
        <v>43556</v>
      </c>
      <c r="F13" s="25" t="s">
        <v>26</v>
      </c>
      <c r="G13" s="26">
        <f>IF(ISBLANK(I6),"",I6)</f>
        <v>44316</v>
      </c>
      <c r="K13" s="20"/>
    </row>
    <row r="14" spans="1:13" s="8" customFormat="1" ht="15.1" x14ac:dyDescent="0.25">
      <c r="B14" s="19"/>
      <c r="K14" s="20"/>
    </row>
    <row r="15" spans="1:13" s="8" customFormat="1" x14ac:dyDescent="0.25">
      <c r="B15" s="19"/>
      <c r="C15" s="23" t="s">
        <v>44</v>
      </c>
      <c r="E15" s="83" t="str">
        <f>IF(ISBLANK(VLOOKUP($F$4,'Données à saisir'!$A$15:$I$56,2,0)),"",VLOOKUP($F$4,'Données à saisir'!$A$15:$I$56,2,0))</f>
        <v>25 rue maréchal Juin, 85000 Abbeville</v>
      </c>
      <c r="F15" s="83"/>
      <c r="G15" s="83"/>
      <c r="H15" s="83"/>
      <c r="I15" s="83"/>
      <c r="K15" s="20"/>
    </row>
    <row r="16" spans="1:13" s="8" customFormat="1" ht="15.1" x14ac:dyDescent="0.25">
      <c r="B16" s="19"/>
      <c r="K16" s="20"/>
    </row>
    <row r="17" spans="2:13" s="8" customFormat="1" ht="15.1" x14ac:dyDescent="0.25">
      <c r="B17" s="19"/>
      <c r="C17" s="23" t="s">
        <v>32</v>
      </c>
      <c r="E17" s="83" t="str">
        <f>IF(ISERROR(VLOOKUP($F$4,'Données à saisir'!$A$15:$I$56,1,0)),"",VLOOKUP($F$4,'Données à saisir'!$A$15:$I$56,1,0))</f>
        <v>Jean-Pierre Durand</v>
      </c>
      <c r="F17" s="83"/>
      <c r="G17" s="83"/>
      <c r="H17" s="83"/>
      <c r="I17" s="83"/>
      <c r="K17" s="20"/>
    </row>
    <row r="18" spans="2:13" s="8" customFormat="1" ht="15.1" x14ac:dyDescent="0.25">
      <c r="B18" s="19"/>
      <c r="K18" s="20"/>
    </row>
    <row r="19" spans="2:13" s="8" customFormat="1" ht="15.1" x14ac:dyDescent="0.25">
      <c r="B19" s="19"/>
      <c r="C19" s="23" t="s">
        <v>35</v>
      </c>
      <c r="G19" s="8" t="str">
        <f>IF(ISBLANK('Données à saisir'!B5),"",'Données à saisir'!B5)</f>
        <v>Aurélien Saint-Prix</v>
      </c>
      <c r="K19" s="20"/>
    </row>
    <row r="20" spans="2:13" s="8" customFormat="1" ht="15.1" x14ac:dyDescent="0.25">
      <c r="B20" s="19"/>
      <c r="G20" s="8" t="str">
        <f>IF(ISBLANK('Données à saisir'!B6),"",'Données à saisir'!B6)</f>
        <v>45 boulevard Voltaire</v>
      </c>
      <c r="K20" s="20"/>
    </row>
    <row r="21" spans="2:13" s="8" customFormat="1" ht="15.1" x14ac:dyDescent="0.25">
      <c r="B21" s="19"/>
      <c r="G21" s="8" t="str">
        <f>IF(ISBLANK('Données à saisir'!B7),"",'Données à saisir'!B7)</f>
        <v>85000 Abbeville</v>
      </c>
      <c r="K21" s="20"/>
    </row>
    <row r="22" spans="2:13" s="8" customFormat="1" ht="15.1" x14ac:dyDescent="0.25">
      <c r="B22" s="19"/>
      <c r="G22" s="8" t="str">
        <f>IF(ISBLANK('Données à saisir'!B8),"",'Données à saisir'!B8)</f>
        <v>05 65 65 65 65</v>
      </c>
      <c r="K22" s="20"/>
    </row>
    <row r="23" spans="2:13" s="8" customFormat="1" ht="15.1" x14ac:dyDescent="0.25">
      <c r="B23" s="19"/>
      <c r="G23" s="8" t="str">
        <f>IF(ISBLANK('Données à saisir'!B9),"",'Données à saisir'!B9)</f>
        <v>jreza@dfsq.fr</v>
      </c>
      <c r="K23" s="20"/>
    </row>
    <row r="24" spans="2:13" s="8" customFormat="1" ht="15.75" thickBot="1" x14ac:dyDescent="0.3">
      <c r="B24" s="19"/>
      <c r="K24" s="20"/>
    </row>
    <row r="25" spans="2:13" s="8" customFormat="1" ht="23.2" customHeight="1" x14ac:dyDescent="0.25">
      <c r="B25" s="19"/>
      <c r="C25" s="33" t="s">
        <v>16</v>
      </c>
      <c r="D25" s="34"/>
      <c r="E25" s="34"/>
      <c r="F25" s="34"/>
      <c r="G25" s="40">
        <f>IF(ISERROR(VLOOKUP($F$4,'Données à saisir'!$A$15:$I$56,5,0)),"",VLOOKUP($F$4,'Données à saisir'!$A$15:$I$56,5,0))</f>
        <v>750</v>
      </c>
      <c r="K25" s="20"/>
    </row>
    <row r="26" spans="2:13" s="8" customFormat="1" ht="23.2" customHeight="1" x14ac:dyDescent="0.25">
      <c r="B26" s="19"/>
      <c r="C26" s="36" t="s">
        <v>28</v>
      </c>
      <c r="G26" s="41">
        <f>IF(ISERROR(VLOOKUP($F$4,'Données à saisir'!$A$15:$I$56,6,0)),"",VLOOKUP($F$4,'Données à saisir'!$A$15:$I$56,6,0))</f>
        <v>65</v>
      </c>
      <c r="K26" s="20"/>
    </row>
    <row r="27" spans="2:13" s="8" customFormat="1" ht="23.2" customHeight="1" x14ac:dyDescent="0.25">
      <c r="B27" s="19"/>
      <c r="C27" s="36" t="s">
        <v>30</v>
      </c>
      <c r="G27" s="42"/>
      <c r="K27" s="20"/>
      <c r="M27" s="32" t="s">
        <v>39</v>
      </c>
    </row>
    <row r="28" spans="2:13" s="8" customFormat="1" ht="23.2" customHeight="1" thickBot="1" x14ac:dyDescent="0.3">
      <c r="B28" s="19"/>
      <c r="C28" s="44" t="s">
        <v>31</v>
      </c>
      <c r="D28" s="28"/>
      <c r="E28" s="28"/>
      <c r="F28" s="28"/>
      <c r="G28" s="43">
        <f>SUM(G25:G27)</f>
        <v>815</v>
      </c>
      <c r="H28" s="84" t="s">
        <v>45</v>
      </c>
      <c r="I28" s="84"/>
      <c r="J28" s="84"/>
      <c r="K28" s="20"/>
    </row>
    <row r="29" spans="2:13" s="8" customFormat="1" x14ac:dyDescent="0.25">
      <c r="B29" s="19"/>
      <c r="H29" s="84"/>
      <c r="I29" s="84"/>
      <c r="J29" s="84"/>
      <c r="K29" s="20"/>
    </row>
    <row r="30" spans="2:13" s="8" customFormat="1" x14ac:dyDescent="0.25">
      <c r="B30" s="19"/>
      <c r="K30" s="20"/>
    </row>
    <row r="31" spans="2:13" s="8" customFormat="1" x14ac:dyDescent="0.25">
      <c r="B31" s="19"/>
      <c r="K31" s="20"/>
    </row>
    <row r="32" spans="2:13" s="8" customFormat="1" x14ac:dyDescent="0.25">
      <c r="B32" s="19"/>
      <c r="G32" s="8" t="s">
        <v>37</v>
      </c>
      <c r="K32" s="20"/>
    </row>
    <row r="33" spans="2:11" s="8" customFormat="1" x14ac:dyDescent="0.25">
      <c r="B33" s="19"/>
      <c r="G33" s="8" t="s">
        <v>36</v>
      </c>
      <c r="K33" s="20"/>
    </row>
    <row r="34" spans="2:11" s="8" customFormat="1" x14ac:dyDescent="0.25">
      <c r="B34" s="19"/>
      <c r="K34" s="20"/>
    </row>
    <row r="35" spans="2:11" s="8" customFormat="1" x14ac:dyDescent="0.25">
      <c r="B35" s="19"/>
      <c r="K35" s="20"/>
    </row>
    <row r="36" spans="2:11" s="8" customFormat="1" x14ac:dyDescent="0.25">
      <c r="B36" s="19"/>
      <c r="K36" s="20"/>
    </row>
    <row r="37" spans="2:11" s="8" customFormat="1" x14ac:dyDescent="0.25">
      <c r="B37" s="19"/>
      <c r="K37" s="20"/>
    </row>
    <row r="38" spans="2:11" s="8" customFormat="1" x14ac:dyDescent="0.25">
      <c r="B38" s="19"/>
      <c r="C38" s="81" t="s">
        <v>38</v>
      </c>
      <c r="D38" s="81"/>
      <c r="E38" s="81"/>
      <c r="F38" s="81"/>
      <c r="G38" s="81"/>
      <c r="H38" s="81"/>
      <c r="I38" s="81"/>
      <c r="J38" s="81"/>
      <c r="K38" s="20"/>
    </row>
    <row r="39" spans="2:11" s="8" customFormat="1" x14ac:dyDescent="0.25">
      <c r="B39" s="19"/>
      <c r="C39" s="81"/>
      <c r="D39" s="81"/>
      <c r="E39" s="81"/>
      <c r="F39" s="81"/>
      <c r="G39" s="81"/>
      <c r="H39" s="81"/>
      <c r="I39" s="81"/>
      <c r="J39" s="81"/>
      <c r="K39" s="20"/>
    </row>
    <row r="40" spans="2:11" s="8" customFormat="1" ht="15.25" thickBot="1" x14ac:dyDescent="0.3">
      <c r="B40" s="27"/>
      <c r="C40" s="28"/>
      <c r="D40" s="28"/>
      <c r="E40" s="28"/>
      <c r="F40" s="28"/>
      <c r="G40" s="28"/>
      <c r="H40" s="28"/>
      <c r="I40" s="28"/>
      <c r="J40" s="28"/>
      <c r="K40" s="29"/>
    </row>
    <row r="41" spans="2:11" s="8" customFormat="1" x14ac:dyDescent="0.25"/>
    <row r="42" spans="2:11" x14ac:dyDescent="0.25">
      <c r="B42" s="91" t="s">
        <v>71</v>
      </c>
    </row>
  </sheetData>
  <sheetProtection algorithmName="SHA-512" hashValue="EVkDQcpPglguoQ7bKn2QOI9mHs8FsgxfGDW8U+qc2Pg9P44s0hOwxzUScoTzUeQ6QXRO2+eFPUVbwTKPUt5d/A==" saltValue="4Ys81S+teuB/+npT6QItUQ==" spinCount="100000" sheet="1" objects="1" scenarios="1"/>
  <mergeCells count="9">
    <mergeCell ref="C10:J10"/>
    <mergeCell ref="F4:G4"/>
    <mergeCell ref="F6:G6"/>
    <mergeCell ref="I6:J6"/>
    <mergeCell ref="C38:J39"/>
    <mergeCell ref="I12:J12"/>
    <mergeCell ref="E15:I15"/>
    <mergeCell ref="E17:I17"/>
    <mergeCell ref="H28:J29"/>
  </mergeCells>
  <dataValidations count="1">
    <dataValidation type="date" allowBlank="1" showInputMessage="1" showErrorMessage="1" sqref="I6:J6 F6:G6" xr:uid="{C6B764D1-243B-4842-876D-AE244118D541}">
      <formula1>1</formula1>
      <formula2>2921942</formula2>
    </dataValidation>
  </dataValidations>
  <pageMargins left="0.42" right="0.34" top="0.74803149606299213" bottom="0.74803149606299213" header="0.31496062992125984" footer="0.31496062992125984"/>
  <pageSetup paperSize="9" scale="91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8DE3112-81DC-4645-85D6-37467DC82939}">
          <x14:formula1>
            <xm:f>'Données à saisir'!$A$15:$A$56</xm:f>
          </x14:formula1>
          <xm:sqref>F4:G4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AA9F8-315D-4BE2-BDF7-D142CD448670}">
  <sheetPr>
    <pageSetUpPr fitToPage="1"/>
  </sheetPr>
  <dimension ref="A1:M60"/>
  <sheetViews>
    <sheetView showGridLines="0" zoomScale="110" zoomScaleNormal="110" workbookViewId="0">
      <selection activeCell="F4" sqref="F4:G4"/>
    </sheetView>
  </sheetViews>
  <sheetFormatPr baseColWidth="10" defaultRowHeight="14.55" x14ac:dyDescent="0.25"/>
  <cols>
    <col min="1" max="1" width="1.625" customWidth="1"/>
    <col min="2" max="2" width="2.875" customWidth="1"/>
    <col min="4" max="4" width="11" customWidth="1"/>
    <col min="6" max="6" width="3.75" customWidth="1"/>
    <col min="7" max="7" width="21.25" customWidth="1"/>
    <col min="11" max="11" width="3.375" customWidth="1"/>
    <col min="12" max="12" width="2.625" customWidth="1"/>
  </cols>
  <sheetData>
    <row r="1" spans="1:12" ht="31.15" x14ac:dyDescent="0.5">
      <c r="A1" s="3" t="s">
        <v>40</v>
      </c>
      <c r="B1" s="3"/>
    </row>
    <row r="4" spans="1:12" ht="15.95" x14ac:dyDescent="0.3">
      <c r="C4" s="4" t="s">
        <v>17</v>
      </c>
      <c r="F4" s="78" t="s">
        <v>20</v>
      </c>
      <c r="G4" s="78"/>
      <c r="H4" s="21" t="s">
        <v>22</v>
      </c>
    </row>
    <row r="5" spans="1:12" ht="15.75" x14ac:dyDescent="0.25">
      <c r="C5" s="4"/>
    </row>
    <row r="6" spans="1:12" ht="15.95" x14ac:dyDescent="0.3">
      <c r="C6" s="4" t="s">
        <v>46</v>
      </c>
      <c r="F6" s="79">
        <v>44287</v>
      </c>
      <c r="G6" s="80"/>
      <c r="H6" s="22" t="s">
        <v>24</v>
      </c>
      <c r="I6" s="79">
        <v>44316</v>
      </c>
      <c r="J6" s="80"/>
      <c r="L6" s="21" t="s">
        <v>68</v>
      </c>
    </row>
    <row r="8" spans="1:12" ht="15.75" thickBot="1" x14ac:dyDescent="0.3"/>
    <row r="9" spans="1:12" ht="27.7" customHeight="1" x14ac:dyDescent="0.25">
      <c r="B9" s="16"/>
      <c r="C9" s="17"/>
      <c r="D9" s="17"/>
      <c r="E9" s="17"/>
      <c r="F9" s="17"/>
      <c r="G9" s="17"/>
      <c r="H9" s="17"/>
      <c r="I9" s="17"/>
      <c r="J9" s="17"/>
      <c r="K9" s="18"/>
    </row>
    <row r="10" spans="1:12" s="8" customFormat="1" ht="29.1" x14ac:dyDescent="0.25">
      <c r="B10" s="19"/>
      <c r="C10" s="77" t="s">
        <v>52</v>
      </c>
      <c r="D10" s="77"/>
      <c r="E10" s="77"/>
      <c r="F10" s="77"/>
      <c r="G10" s="77"/>
      <c r="H10" s="77"/>
      <c r="I10" s="77"/>
      <c r="J10" s="77"/>
      <c r="K10" s="20"/>
    </row>
    <row r="11" spans="1:12" s="8" customFormat="1" ht="15.1" x14ac:dyDescent="0.25">
      <c r="B11" s="19"/>
      <c r="K11" s="20"/>
    </row>
    <row r="12" spans="1:12" s="8" customFormat="1" ht="15.1" x14ac:dyDescent="0.25">
      <c r="B12" s="19"/>
      <c r="K12" s="20"/>
    </row>
    <row r="13" spans="1:12" s="8" customFormat="1" ht="15.1" x14ac:dyDescent="0.25">
      <c r="B13" s="19"/>
      <c r="K13" s="20"/>
    </row>
    <row r="14" spans="1:12" s="8" customFormat="1" ht="15.1" x14ac:dyDescent="0.25">
      <c r="B14" s="19"/>
      <c r="C14" s="46" t="str">
        <f>IF(ISBLANK('Données à saisir'!B5),"",'Données à saisir'!B5)</f>
        <v>Aurélien Saint-Prix</v>
      </c>
      <c r="H14" s="30" t="s">
        <v>29</v>
      </c>
      <c r="I14" s="82">
        <f ca="1">TODAY()</f>
        <v>45184</v>
      </c>
      <c r="J14" s="82"/>
      <c r="K14" s="20"/>
    </row>
    <row r="15" spans="1:12" s="8" customFormat="1" ht="15.1" x14ac:dyDescent="0.25">
      <c r="B15" s="19"/>
      <c r="C15" s="45" t="str">
        <f>IF(ISBLANK('Données à saisir'!B6),"",'Données à saisir'!B6)</f>
        <v>45 boulevard Voltaire</v>
      </c>
      <c r="H15" s="30"/>
      <c r="I15" s="31"/>
      <c r="J15" s="31"/>
      <c r="K15" s="20"/>
    </row>
    <row r="16" spans="1:12" s="8" customFormat="1" ht="15.1" x14ac:dyDescent="0.25">
      <c r="B16" s="19"/>
      <c r="C16" s="45" t="str">
        <f>IF(ISBLANK('Données à saisir'!B7),"",'Données à saisir'!B7)</f>
        <v>85000 Abbeville</v>
      </c>
      <c r="H16" s="30"/>
      <c r="I16" s="31"/>
      <c r="J16" s="31"/>
      <c r="K16" s="20"/>
    </row>
    <row r="17" spans="2:11" s="8" customFormat="1" ht="15.1" x14ac:dyDescent="0.25">
      <c r="B17" s="19"/>
      <c r="C17" s="45" t="str">
        <f>IF(ISBLANK('Données à saisir'!B8),"",'Données à saisir'!B8)</f>
        <v>05 65 65 65 65</v>
      </c>
      <c r="H17" s="30"/>
      <c r="I17" s="31"/>
      <c r="J17" s="31"/>
      <c r="K17" s="20"/>
    </row>
    <row r="18" spans="2:11" s="8" customFormat="1" ht="15.1" x14ac:dyDescent="0.25">
      <c r="B18" s="19"/>
      <c r="C18" s="45" t="str">
        <f>IF(ISBLANK('Données à saisir'!B9),"",'Données à saisir'!B9)</f>
        <v>jreza@dfsq.fr</v>
      </c>
      <c r="H18" s="30"/>
      <c r="I18" s="31"/>
      <c r="J18" s="31"/>
      <c r="K18" s="20"/>
    </row>
    <row r="19" spans="2:11" s="8" customFormat="1" ht="15.1" x14ac:dyDescent="0.25">
      <c r="B19" s="19"/>
      <c r="C19" s="50" t="s">
        <v>56</v>
      </c>
      <c r="H19" s="30"/>
      <c r="I19" s="31"/>
      <c r="J19" s="31"/>
      <c r="K19" s="20"/>
    </row>
    <row r="20" spans="2:11" s="8" customFormat="1" ht="15.1" x14ac:dyDescent="0.25">
      <c r="B20" s="19"/>
      <c r="C20" s="50"/>
      <c r="H20" s="30"/>
      <c r="I20" s="31"/>
      <c r="J20" s="31"/>
      <c r="K20" s="20"/>
    </row>
    <row r="21" spans="2:11" s="8" customFormat="1" ht="15.1" x14ac:dyDescent="0.25">
      <c r="B21" s="19"/>
      <c r="G21" s="47" t="s">
        <v>43</v>
      </c>
      <c r="H21" s="48"/>
      <c r="I21" s="49"/>
      <c r="J21" s="49"/>
      <c r="K21" s="20"/>
    </row>
    <row r="22" spans="2:11" s="8" customFormat="1" ht="15.1" x14ac:dyDescent="0.25">
      <c r="B22" s="19"/>
      <c r="G22" s="86" t="str">
        <f>IF(ISERROR(VLOOKUP($F$4,'Données à saisir'!$A$15:$I$56,1,0)),"",VLOOKUP($F$4,'Données à saisir'!$A$15:$I$56,1,0))</f>
        <v>Emilie Merrand</v>
      </c>
      <c r="H22" s="86"/>
      <c r="I22" s="86"/>
      <c r="J22" s="86"/>
      <c r="K22" s="20"/>
    </row>
    <row r="23" spans="2:11" s="8" customFormat="1" ht="15.1" x14ac:dyDescent="0.25">
      <c r="B23" s="19"/>
      <c r="G23" s="86" t="str">
        <f>IF(ISBLANK(VLOOKUP($F$4,'Données à saisir'!$A$15:$I$56,2,0)),"",VLOOKUP($F$4,'Données à saisir'!$A$15:$I$56,2,0))</f>
        <v>25 rue Luigi, 85000 Abbeville</v>
      </c>
      <c r="H23" s="86"/>
      <c r="I23" s="86"/>
      <c r="J23" s="86"/>
      <c r="K23" s="20"/>
    </row>
    <row r="24" spans="2:11" s="8" customFormat="1" ht="15.1" x14ac:dyDescent="0.25">
      <c r="B24" s="19"/>
      <c r="G24" s="87">
        <f>IF(ISBLANK(VLOOKUP($F$4,'Données à saisir'!$A$15:$I$56,3,0)),"",VLOOKUP($F$4,'Données à saisir'!$A$15:$I$56,3,0))</f>
        <v>642202017</v>
      </c>
      <c r="H24" s="87"/>
      <c r="I24" s="87"/>
      <c r="J24" s="87"/>
      <c r="K24" s="20"/>
    </row>
    <row r="25" spans="2:11" s="8" customFormat="1" ht="15.1" x14ac:dyDescent="0.25">
      <c r="B25" s="19"/>
      <c r="G25" s="87" t="str">
        <f>IF(ISBLANK(VLOOKUP($F$4,'Données à saisir'!$A$15:$I$56,4,0)),"",VLOOKUP($F$4,'Données à saisir'!$A$15:$I$56,4,0))</f>
        <v/>
      </c>
      <c r="H25" s="87"/>
      <c r="I25" s="87"/>
      <c r="J25" s="87"/>
      <c r="K25" s="20"/>
    </row>
    <row r="26" spans="2:11" s="8" customFormat="1" ht="15.1" x14ac:dyDescent="0.25">
      <c r="B26" s="19"/>
      <c r="G26" s="88" t="s">
        <v>57</v>
      </c>
      <c r="H26" s="88"/>
      <c r="I26" s="88"/>
      <c r="J26" s="88"/>
      <c r="K26" s="20"/>
    </row>
    <row r="27" spans="2:11" s="8" customFormat="1" ht="15.1" x14ac:dyDescent="0.25">
      <c r="B27" s="19"/>
      <c r="H27" s="30"/>
      <c r="I27" s="31"/>
      <c r="J27" s="31"/>
      <c r="K27" s="20"/>
    </row>
    <row r="28" spans="2:11" s="8" customFormat="1" ht="15.1" x14ac:dyDescent="0.25">
      <c r="B28" s="19"/>
      <c r="H28" s="30"/>
      <c r="I28" s="31"/>
      <c r="J28" s="31"/>
      <c r="K28" s="20"/>
    </row>
    <row r="29" spans="2:11" s="8" customFormat="1" x14ac:dyDescent="0.25">
      <c r="B29" s="19"/>
      <c r="H29" s="30"/>
      <c r="I29" s="31"/>
      <c r="J29" s="31"/>
      <c r="K29" s="20"/>
    </row>
    <row r="30" spans="2:11" s="8" customFormat="1" x14ac:dyDescent="0.25">
      <c r="B30" s="19"/>
      <c r="C30" s="8" t="s">
        <v>48</v>
      </c>
      <c r="H30" s="30"/>
      <c r="I30" s="31"/>
      <c r="J30" s="31"/>
      <c r="K30" s="20"/>
    </row>
    <row r="31" spans="2:11" s="8" customFormat="1" x14ac:dyDescent="0.25">
      <c r="B31" s="19"/>
      <c r="H31" s="30"/>
      <c r="I31" s="31"/>
      <c r="J31" s="31"/>
      <c r="K31" s="20"/>
    </row>
    <row r="32" spans="2:11" s="8" customFormat="1" x14ac:dyDescent="0.25">
      <c r="B32" s="19"/>
      <c r="C32" s="8" t="s">
        <v>49</v>
      </c>
      <c r="H32" s="30"/>
      <c r="I32" s="31"/>
      <c r="J32" s="31"/>
      <c r="K32" s="20"/>
    </row>
    <row r="33" spans="2:13" s="8" customFormat="1" x14ac:dyDescent="0.25">
      <c r="B33" s="19"/>
      <c r="H33" s="30"/>
      <c r="I33" s="31"/>
      <c r="J33" s="31"/>
      <c r="K33" s="20"/>
    </row>
    <row r="34" spans="2:13" s="8" customFormat="1" x14ac:dyDescent="0.25">
      <c r="B34" s="19"/>
      <c r="H34" s="30"/>
      <c r="I34" s="31"/>
      <c r="J34" s="31"/>
      <c r="K34" s="20"/>
    </row>
    <row r="35" spans="2:13" s="8" customFormat="1" x14ac:dyDescent="0.25">
      <c r="B35" s="19"/>
      <c r="C35" s="23" t="s">
        <v>25</v>
      </c>
      <c r="D35" s="23"/>
      <c r="E35" s="51">
        <f>IF(ISBLANK(F6),"",F6)</f>
        <v>44287</v>
      </c>
      <c r="F35" s="52" t="s">
        <v>26</v>
      </c>
      <c r="G35" s="53">
        <f>IF(ISBLANK(I6),"",I6)</f>
        <v>44316</v>
      </c>
      <c r="K35" s="20"/>
    </row>
    <row r="36" spans="2:13" s="8" customFormat="1" x14ac:dyDescent="0.25">
      <c r="B36" s="19"/>
      <c r="C36" s="23"/>
      <c r="D36" s="23"/>
      <c r="E36" s="51"/>
      <c r="F36" s="52"/>
      <c r="G36" s="53"/>
      <c r="K36" s="20"/>
    </row>
    <row r="37" spans="2:13" s="8" customFormat="1" ht="15.25" thickBot="1" x14ac:dyDescent="0.3">
      <c r="B37" s="19"/>
      <c r="K37" s="20"/>
    </row>
    <row r="38" spans="2:13" s="8" customFormat="1" ht="23.2" customHeight="1" x14ac:dyDescent="0.25">
      <c r="B38" s="19"/>
      <c r="C38" s="33" t="s">
        <v>16</v>
      </c>
      <c r="D38" s="34"/>
      <c r="E38" s="34"/>
      <c r="F38" s="34"/>
      <c r="G38" s="34" t="s">
        <v>53</v>
      </c>
      <c r="H38" s="34"/>
      <c r="I38" s="55">
        <f>IF(ISERROR(VLOOKUP($F$4,'Données à saisir'!$A$15:$I$56,5,0)),"",VLOOKUP($F$4,'Données à saisir'!$A$15:$I$56,5,0))</f>
        <v>650</v>
      </c>
      <c r="J38" s="35" t="s">
        <v>54</v>
      </c>
      <c r="K38" s="20"/>
    </row>
    <row r="39" spans="2:13" s="8" customFormat="1" ht="23.2" customHeight="1" x14ac:dyDescent="0.25">
      <c r="B39" s="19"/>
      <c r="C39" s="36" t="s">
        <v>28</v>
      </c>
      <c r="G39" s="8" t="s">
        <v>53</v>
      </c>
      <c r="I39" s="23">
        <f>IF(ISERROR(VLOOKUP($F$4,'Données à saisir'!$A$15:$I$56,6,0)),"",VLOOKUP($F$4,'Données à saisir'!$A$15:$I$56,6,0))</f>
        <v>45</v>
      </c>
      <c r="J39" s="37" t="s">
        <v>54</v>
      </c>
      <c r="K39" s="20"/>
    </row>
    <row r="40" spans="2:13" s="8" customFormat="1" ht="23.2" customHeight="1" x14ac:dyDescent="0.25">
      <c r="B40" s="19"/>
      <c r="C40" s="36" t="s">
        <v>30</v>
      </c>
      <c r="G40" s="8" t="s">
        <v>53</v>
      </c>
      <c r="I40" s="54"/>
      <c r="J40" s="20"/>
      <c r="K40" s="20"/>
      <c r="M40" s="32" t="s">
        <v>39</v>
      </c>
    </row>
    <row r="41" spans="2:13" s="8" customFormat="1" ht="23.2" customHeight="1" thickBot="1" x14ac:dyDescent="0.3">
      <c r="B41" s="19"/>
      <c r="C41" s="38" t="s">
        <v>55</v>
      </c>
      <c r="D41" s="28"/>
      <c r="E41" s="28"/>
      <c r="F41" s="28"/>
      <c r="G41" s="28"/>
      <c r="H41" s="56"/>
      <c r="I41" s="57">
        <f>SUM(I38:I40)</f>
        <v>695</v>
      </c>
      <c r="J41" s="39" t="s">
        <v>54</v>
      </c>
      <c r="K41" s="20"/>
    </row>
    <row r="42" spans="2:13" s="8" customFormat="1" x14ac:dyDescent="0.25">
      <c r="B42" s="19"/>
      <c r="K42" s="20"/>
    </row>
    <row r="43" spans="2:13" s="8" customFormat="1" x14ac:dyDescent="0.25">
      <c r="B43" s="19"/>
      <c r="K43" s="20"/>
    </row>
    <row r="44" spans="2:13" s="8" customFormat="1" x14ac:dyDescent="0.25">
      <c r="B44" s="19"/>
      <c r="K44" s="20"/>
    </row>
    <row r="45" spans="2:13" s="8" customFormat="1" x14ac:dyDescent="0.25">
      <c r="B45" s="19"/>
      <c r="K45" s="20"/>
    </row>
    <row r="46" spans="2:13" s="8" customFormat="1" x14ac:dyDescent="0.25">
      <c r="B46" s="19"/>
      <c r="C46" s="8" t="s">
        <v>51</v>
      </c>
      <c r="K46" s="20"/>
    </row>
    <row r="47" spans="2:13" s="8" customFormat="1" x14ac:dyDescent="0.25">
      <c r="B47" s="19"/>
      <c r="K47" s="20"/>
    </row>
    <row r="48" spans="2:13" s="8" customFormat="1" x14ac:dyDescent="0.25">
      <c r="B48" s="19"/>
      <c r="K48" s="20"/>
    </row>
    <row r="49" spans="2:11" s="8" customFormat="1" x14ac:dyDescent="0.25">
      <c r="B49" s="19"/>
      <c r="K49" s="20"/>
    </row>
    <row r="50" spans="2:11" s="8" customFormat="1" x14ac:dyDescent="0.25">
      <c r="B50" s="19"/>
      <c r="C50" s="8" t="s">
        <v>66</v>
      </c>
      <c r="K50" s="20"/>
    </row>
    <row r="51" spans="2:11" s="8" customFormat="1" x14ac:dyDescent="0.25">
      <c r="B51" s="19"/>
      <c r="K51" s="20"/>
    </row>
    <row r="52" spans="2:11" s="8" customFormat="1" x14ac:dyDescent="0.25">
      <c r="B52" s="19"/>
      <c r="K52" s="20"/>
    </row>
    <row r="53" spans="2:11" s="8" customFormat="1" x14ac:dyDescent="0.25">
      <c r="B53" s="19"/>
      <c r="K53" s="20"/>
    </row>
    <row r="54" spans="2:11" s="8" customFormat="1" x14ac:dyDescent="0.25">
      <c r="B54" s="19"/>
      <c r="K54" s="20"/>
    </row>
    <row r="55" spans="2:11" s="8" customFormat="1" x14ac:dyDescent="0.25">
      <c r="B55" s="19"/>
      <c r="K55" s="20"/>
    </row>
    <row r="56" spans="2:11" s="8" customFormat="1" x14ac:dyDescent="0.25">
      <c r="B56" s="19"/>
      <c r="C56" s="85" t="s">
        <v>50</v>
      </c>
      <c r="D56" s="85"/>
      <c r="E56" s="85"/>
      <c r="F56" s="85"/>
      <c r="G56" s="85"/>
      <c r="H56" s="85"/>
      <c r="I56" s="85"/>
      <c r="J56" s="85"/>
      <c r="K56" s="20"/>
    </row>
    <row r="57" spans="2:11" s="8" customFormat="1" x14ac:dyDescent="0.25">
      <c r="B57" s="19"/>
      <c r="C57" s="85"/>
      <c r="D57" s="85"/>
      <c r="E57" s="85"/>
      <c r="F57" s="85"/>
      <c r="G57" s="85"/>
      <c r="H57" s="85"/>
      <c r="I57" s="85"/>
      <c r="J57" s="85"/>
      <c r="K57" s="20"/>
    </row>
    <row r="58" spans="2:11" s="8" customFormat="1" ht="28.6" customHeight="1" thickBot="1" x14ac:dyDescent="0.3">
      <c r="B58" s="27"/>
      <c r="C58" s="28"/>
      <c r="D58" s="28"/>
      <c r="E58" s="28"/>
      <c r="F58" s="28"/>
      <c r="G58" s="28"/>
      <c r="H58" s="28"/>
      <c r="I58" s="28"/>
      <c r="J58" s="28"/>
      <c r="K58" s="29"/>
    </row>
    <row r="59" spans="2:11" s="8" customFormat="1" x14ac:dyDescent="0.25"/>
    <row r="60" spans="2:11" x14ac:dyDescent="0.25">
      <c r="B60" s="91" t="s">
        <v>71</v>
      </c>
    </row>
  </sheetData>
  <sheetProtection algorithmName="SHA-512" hashValue="ltC6xV2Sewc3SGARjRQ1C6wMuCXSnvjVaYVPv8ZuCKmB44YGRQqcC1sztueyJf4e3KlQ7eid7OAaIz2VmobhNg==" saltValue="WpPVHXY8yBHpZ3ibBVgpkQ==" spinCount="100000" sheet="1" objects="1" scenarios="1"/>
  <mergeCells count="11">
    <mergeCell ref="F4:G4"/>
    <mergeCell ref="F6:G6"/>
    <mergeCell ref="I6:J6"/>
    <mergeCell ref="C10:J10"/>
    <mergeCell ref="I14:J14"/>
    <mergeCell ref="C56:J57"/>
    <mergeCell ref="G22:J22"/>
    <mergeCell ref="G23:J23"/>
    <mergeCell ref="G24:J24"/>
    <mergeCell ref="G25:J25"/>
    <mergeCell ref="G26:J26"/>
  </mergeCells>
  <dataValidations count="1">
    <dataValidation type="date" allowBlank="1" showInputMessage="1" showErrorMessage="1" sqref="I6:J6 F6:G6" xr:uid="{4D4508DC-9201-44D2-9A2A-9AA9FDD80BEF}">
      <formula1>1</formula1>
      <formula2>2921942</formula2>
    </dataValidation>
  </dataValidations>
  <pageMargins left="0.49" right="0.41" top="0.74803149606299213" bottom="0.74803149606299213" header="0.31496062992125984" footer="0.31496062992125984"/>
  <pageSetup paperSize="9" scale="88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A690552-A31B-4335-BEB0-5520D2CE800B}">
          <x14:formula1>
            <xm:f>'Données à saisir'!$A$15:$A$56</xm:f>
          </x14:formula1>
          <xm:sqref>F4:G4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7072C-5562-47FB-91C5-FB386574F65B}">
  <dimension ref="A7:I26"/>
  <sheetViews>
    <sheetView showGridLines="0" zoomScale="110" zoomScaleNormal="110" workbookViewId="0">
      <selection activeCell="A28" sqref="A28"/>
    </sheetView>
  </sheetViews>
  <sheetFormatPr baseColWidth="10" defaultRowHeight="14.55" x14ac:dyDescent="0.25"/>
  <cols>
    <col min="8" max="8" width="27" customWidth="1"/>
  </cols>
  <sheetData>
    <row r="7" spans="1:9" ht="20.95" x14ac:dyDescent="0.35">
      <c r="A7" s="58" t="s">
        <v>60</v>
      </c>
    </row>
    <row r="8" spans="1:9" ht="18.7" x14ac:dyDescent="0.3">
      <c r="A8" s="59"/>
    </row>
    <row r="9" spans="1:9" ht="18.7" x14ac:dyDescent="0.3">
      <c r="B9" s="60" t="s">
        <v>61</v>
      </c>
    </row>
    <row r="10" spans="1:9" ht="15.95" x14ac:dyDescent="0.3">
      <c r="B10" s="1"/>
      <c r="C10" s="89" t="s">
        <v>67</v>
      </c>
      <c r="D10" s="89"/>
      <c r="E10" s="89"/>
      <c r="F10" s="89"/>
      <c r="G10" s="89"/>
      <c r="H10" s="89"/>
      <c r="I10" s="21" t="s">
        <v>62</v>
      </c>
    </row>
    <row r="12" spans="1:9" ht="15.95" x14ac:dyDescent="0.3">
      <c r="C12" s="90" t="s">
        <v>69</v>
      </c>
    </row>
    <row r="24" spans="1:1" x14ac:dyDescent="0.25">
      <c r="A24" s="61" t="s">
        <v>63</v>
      </c>
    </row>
    <row r="25" spans="1:1" ht="15.1" x14ac:dyDescent="0.25">
      <c r="A25" s="62" t="s">
        <v>64</v>
      </c>
    </row>
    <row r="26" spans="1:1" x14ac:dyDescent="0.25">
      <c r="A26" s="63" t="s">
        <v>65</v>
      </c>
    </row>
  </sheetData>
  <sheetProtection algorithmName="SHA-512" hashValue="krroq51KOnZSkJpNjHgKOpHQAze9f5pm7qqRsoq34sJL3RaUVm1U6hRkQhD7oH45wRz+gHM5u+tZ6n4QrBQWOA==" saltValue="vSNpujiSCY3jgWsbcJtHDQ==" spinCount="100000" sheet="1" objects="1" scenarios="1"/>
  <mergeCells count="1">
    <mergeCell ref="C10:H10"/>
  </mergeCells>
  <hyperlinks>
    <hyperlink ref="C10" r:id="rId1" xr:uid="{92058758-6F98-4B1E-A60F-918A5F02047E}"/>
    <hyperlink ref="A25" r:id="rId2" xr:uid="{CB4B6293-9CE4-4EEB-91A0-4D199047750E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Données à saisir</vt:lpstr>
      <vt:lpstr>Quittance à imprimer</vt:lpstr>
      <vt:lpstr>Avis échéance à imprimer</vt:lpstr>
      <vt:lpstr>Mot de passe</vt:lpstr>
      <vt:lpstr>'Avis échéance à imprimer'!Zone_d_impression</vt:lpstr>
      <vt:lpstr>'Quittance à imprimer'!Zone_d_impression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2021-04-13T12:50:02Z</cp:lastPrinted>
  <dcterms:created xsi:type="dcterms:W3CDTF">2021-04-13T09:46:10Z</dcterms:created>
  <dcterms:modified xsi:type="dcterms:W3CDTF">2023-09-15T06:35:39Z</dcterms:modified>
</cp:coreProperties>
</file>