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In English\"/>
    </mc:Choice>
  </mc:AlternateContent>
  <xr:revisionPtr revIDLastSave="0" documentId="8_{7BD0CDF9-3B91-4A0C-BFA0-2896828E2EB1}" xr6:coauthVersionLast="47" xr6:coauthVersionMax="47" xr10:uidLastSave="{00000000-0000-0000-0000-000000000000}"/>
  <workbookProtection workbookAlgorithmName="SHA-512" workbookHashValue="OzMPbMEeWRn8E2/rCrs5BG6A6I3F833KsXoDU+dPNnkmYnXFA0DXtQI1sf+XLEhOknn4XvFTpy3dnnrJWyUrxQ==" workbookSaltValue="fwACpGBQdMDLwfrdq3/62g==" workbookSpinCount="100000" lockStructure="1"/>
  <bookViews>
    <workbookView xWindow="-111" yWindow="-111" windowWidth="26806" windowHeight="14456" xr2:uid="{6FB5579E-AD4B-4C34-A469-837A2951149B}"/>
  </bookViews>
  <sheets>
    <sheet name="Perpetual calendar" sheetId="1" r:id="rId1"/>
    <sheet name="Notes" sheetId="6" r:id="rId2"/>
    <sheet name="Password" sheetId="4" r:id="rId3"/>
  </sheets>
  <definedNames>
    <definedName name="_xlnm.Print_Area" localSheetId="0">'Perpetual calendar'!$R$2:$BM$36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O16" i="1"/>
  <c r="O15" i="1"/>
  <c r="O17" i="1" l="1"/>
  <c r="O19" i="1" s="1"/>
  <c r="V34" i="1" s="1"/>
  <c r="R4" i="1" l="1"/>
  <c r="D12" i="6"/>
  <c r="B11" i="6"/>
  <c r="C3" i="6"/>
  <c r="B4" i="1" l="1"/>
  <c r="L7" i="1" s="1"/>
  <c r="BG7" i="1" l="1"/>
  <c r="BI7" i="1" s="1"/>
  <c r="I36" i="1"/>
  <c r="L22" i="1"/>
  <c r="K36" i="1"/>
  <c r="E22" i="1"/>
  <c r="AE22" i="1" s="1"/>
  <c r="AG22" i="1" s="1"/>
  <c r="M34" i="1"/>
  <c r="L15" i="1"/>
  <c r="L31" i="1"/>
  <c r="K15" i="1"/>
  <c r="K30" i="1"/>
  <c r="K8" i="1"/>
  <c r="L24" i="1"/>
  <c r="M28" i="1"/>
  <c r="L13" i="1"/>
  <c r="K33" i="1"/>
  <c r="L28" i="1"/>
  <c r="F20" i="1"/>
  <c r="AI20" i="1" s="1"/>
  <c r="AK20" i="1" s="1"/>
  <c r="E13" i="1"/>
  <c r="AE13" i="1" s="1"/>
  <c r="AG13" i="1" s="1"/>
  <c r="B6" i="1"/>
  <c r="E33" i="1"/>
  <c r="AE33" i="1" s="1"/>
  <c r="AG33" i="1" s="1"/>
  <c r="F27" i="1"/>
  <c r="AI27" i="1" s="1"/>
  <c r="AK27" i="1" s="1"/>
  <c r="E20" i="1"/>
  <c r="AE20" i="1" s="1"/>
  <c r="AG20" i="1" s="1"/>
  <c r="F11" i="1"/>
  <c r="AI11" i="1" s="1"/>
  <c r="AK11" i="1" s="1"/>
  <c r="M6" i="1"/>
  <c r="M31" i="1"/>
  <c r="K26" i="1"/>
  <c r="F18" i="1"/>
  <c r="AI18" i="1" s="1"/>
  <c r="AK18" i="1" s="1"/>
  <c r="F9" i="1"/>
  <c r="AI9" i="1" s="1"/>
  <c r="AK9" i="1" s="1"/>
  <c r="L34" i="1"/>
  <c r="E30" i="1"/>
  <c r="AE30" i="1" s="1"/>
  <c r="AG30" i="1" s="1"/>
  <c r="K24" i="1"/>
  <c r="K17" i="1"/>
  <c r="E11" i="1"/>
  <c r="AE11" i="1" s="1"/>
  <c r="AG11" i="1" s="1"/>
  <c r="L6" i="1"/>
  <c r="K34" i="1"/>
  <c r="M29" i="1"/>
  <c r="F26" i="1"/>
  <c r="AI26" i="1" s="1"/>
  <c r="AK26" i="1" s="1"/>
  <c r="L21" i="1"/>
  <c r="F17" i="1"/>
  <c r="AI17" i="1" s="1"/>
  <c r="AK17" i="1" s="1"/>
  <c r="L12" i="1"/>
  <c r="F8" i="1"/>
  <c r="AI8" i="1" s="1"/>
  <c r="AK8" i="1" s="1"/>
  <c r="F6" i="1"/>
  <c r="E34" i="1"/>
  <c r="AE34" i="1" s="1"/>
  <c r="AG34" i="1" s="1"/>
  <c r="E31" i="1"/>
  <c r="AE31" i="1" s="1"/>
  <c r="AG31" i="1" s="1"/>
  <c r="L29" i="1"/>
  <c r="E28" i="1"/>
  <c r="AE28" i="1" s="1"/>
  <c r="AG28" i="1" s="1"/>
  <c r="E26" i="1"/>
  <c r="AE26" i="1" s="1"/>
  <c r="AG26" i="1" s="1"/>
  <c r="K23" i="1"/>
  <c r="K21" i="1"/>
  <c r="E19" i="1"/>
  <c r="AE19" i="1" s="1"/>
  <c r="AG19" i="1" s="1"/>
  <c r="E17" i="1"/>
  <c r="AE17" i="1" s="1"/>
  <c r="AG17" i="1" s="1"/>
  <c r="K14" i="1"/>
  <c r="K12" i="1"/>
  <c r="E10" i="1"/>
  <c r="AE10" i="1" s="1"/>
  <c r="AG10" i="1" s="1"/>
  <c r="E8" i="1"/>
  <c r="AE8" i="1" s="1"/>
  <c r="AG8" i="1" s="1"/>
  <c r="M35" i="1"/>
  <c r="M32" i="1"/>
  <c r="K31" i="1"/>
  <c r="K28" i="1"/>
  <c r="F24" i="1"/>
  <c r="AI24" i="1" s="1"/>
  <c r="AK24" i="1" s="1"/>
  <c r="L19" i="1"/>
  <c r="F15" i="1"/>
  <c r="AI15" i="1" s="1"/>
  <c r="AK15" i="1" s="1"/>
  <c r="L10" i="1"/>
  <c r="L35" i="1"/>
  <c r="L32" i="1"/>
  <c r="M36" i="1"/>
  <c r="K35" i="1"/>
  <c r="M33" i="1"/>
  <c r="K32" i="1"/>
  <c r="M30" i="1"/>
  <c r="K29" i="1"/>
  <c r="L27" i="1"/>
  <c r="L25" i="1"/>
  <c r="F23" i="1"/>
  <c r="AI23" i="1" s="1"/>
  <c r="AK23" i="1" s="1"/>
  <c r="F21" i="1"/>
  <c r="AI21" i="1" s="1"/>
  <c r="AK21" i="1" s="1"/>
  <c r="L18" i="1"/>
  <c r="L16" i="1"/>
  <c r="F14" i="1"/>
  <c r="AI14" i="1" s="1"/>
  <c r="AK14" i="1" s="1"/>
  <c r="F12" i="1"/>
  <c r="AI12" i="1" s="1"/>
  <c r="AK12" i="1" s="1"/>
  <c r="L9" i="1"/>
  <c r="G7" i="1"/>
  <c r="AM7" i="1" s="1"/>
  <c r="AO7" i="1" s="1"/>
  <c r="F7" i="1"/>
  <c r="AI7" i="1" s="1"/>
  <c r="AK7" i="1" s="1"/>
  <c r="L8" i="1"/>
  <c r="F10" i="1"/>
  <c r="AI10" i="1" s="1"/>
  <c r="AK10" i="1" s="1"/>
  <c r="L11" i="1"/>
  <c r="F13" i="1"/>
  <c r="L14" i="1"/>
  <c r="F16" i="1"/>
  <c r="AI16" i="1" s="1"/>
  <c r="AK16" i="1" s="1"/>
  <c r="L17" i="1"/>
  <c r="F19" i="1"/>
  <c r="AI19" i="1" s="1"/>
  <c r="AK19" i="1" s="1"/>
  <c r="L20" i="1"/>
  <c r="F22" i="1"/>
  <c r="AI22" i="1" s="1"/>
  <c r="AK22" i="1" s="1"/>
  <c r="L23" i="1"/>
  <c r="F25" i="1"/>
  <c r="AI25" i="1" s="1"/>
  <c r="AK25" i="1" s="1"/>
  <c r="L26" i="1"/>
  <c r="F28" i="1"/>
  <c r="AI28" i="1" s="1"/>
  <c r="AK28" i="1" s="1"/>
  <c r="F29" i="1"/>
  <c r="AI29" i="1" s="1"/>
  <c r="AK29" i="1" s="1"/>
  <c r="F30" i="1"/>
  <c r="AI30" i="1" s="1"/>
  <c r="AK30" i="1" s="1"/>
  <c r="F31" i="1"/>
  <c r="AI31" i="1" s="1"/>
  <c r="AK31" i="1" s="1"/>
  <c r="F32" i="1"/>
  <c r="AI32" i="1" s="1"/>
  <c r="AK32" i="1" s="1"/>
  <c r="F33" i="1"/>
  <c r="AI33" i="1" s="1"/>
  <c r="AK33" i="1" s="1"/>
  <c r="F34" i="1"/>
  <c r="AI34" i="1" s="1"/>
  <c r="AK34" i="1" s="1"/>
  <c r="F35" i="1"/>
  <c r="AI35" i="1" s="1"/>
  <c r="AK35" i="1" s="1"/>
  <c r="F36" i="1"/>
  <c r="AI36" i="1" s="1"/>
  <c r="AK36" i="1" s="1"/>
  <c r="G6" i="1"/>
  <c r="AM6" i="1" s="1"/>
  <c r="AO6" i="1" s="1"/>
  <c r="G28" i="1"/>
  <c r="G30" i="1"/>
  <c r="G32" i="1"/>
  <c r="G34" i="1"/>
  <c r="G35" i="1"/>
  <c r="H6" i="1"/>
  <c r="K7" i="1"/>
  <c r="E9" i="1"/>
  <c r="AE9" i="1" s="1"/>
  <c r="AG9" i="1" s="1"/>
  <c r="K10" i="1"/>
  <c r="E12" i="1"/>
  <c r="AE12" i="1" s="1"/>
  <c r="AG12" i="1" s="1"/>
  <c r="K13" i="1"/>
  <c r="E15" i="1"/>
  <c r="AE15" i="1" s="1"/>
  <c r="AG15" i="1" s="1"/>
  <c r="K16" i="1"/>
  <c r="E18" i="1"/>
  <c r="AE18" i="1" s="1"/>
  <c r="AG18" i="1" s="1"/>
  <c r="K19" i="1"/>
  <c r="E21" i="1"/>
  <c r="AE21" i="1" s="1"/>
  <c r="AG21" i="1" s="1"/>
  <c r="K22" i="1"/>
  <c r="E24" i="1"/>
  <c r="AE24" i="1" s="1"/>
  <c r="AG24" i="1" s="1"/>
  <c r="K25" i="1"/>
  <c r="E27" i="1"/>
  <c r="AE27" i="1" s="1"/>
  <c r="AG27" i="1" s="1"/>
  <c r="G29" i="1"/>
  <c r="G31" i="1"/>
  <c r="G33" i="1"/>
  <c r="E35" i="1"/>
  <c r="AE35" i="1" s="1"/>
  <c r="AG35" i="1" s="1"/>
  <c r="L33" i="1"/>
  <c r="E32" i="1"/>
  <c r="AE32" i="1" s="1"/>
  <c r="AG32" i="1" s="1"/>
  <c r="L30" i="1"/>
  <c r="E29" i="1"/>
  <c r="AE29" i="1" s="1"/>
  <c r="AG29" i="1" s="1"/>
  <c r="K27" i="1"/>
  <c r="E25" i="1"/>
  <c r="AE25" i="1" s="1"/>
  <c r="AG25" i="1" s="1"/>
  <c r="E23" i="1"/>
  <c r="AE23" i="1" s="1"/>
  <c r="AG23" i="1" s="1"/>
  <c r="K20" i="1"/>
  <c r="K18" i="1"/>
  <c r="E16" i="1"/>
  <c r="AE16" i="1" s="1"/>
  <c r="AG16" i="1" s="1"/>
  <c r="E14" i="1"/>
  <c r="AE14" i="1" s="1"/>
  <c r="AG14" i="1" s="1"/>
  <c r="K11" i="1"/>
  <c r="K9" i="1"/>
  <c r="E7" i="1"/>
  <c r="AE7" i="1" s="1"/>
  <c r="AG7" i="1" s="1"/>
  <c r="E6" i="1"/>
  <c r="AE6" i="1" s="1"/>
  <c r="AG6" i="1" s="1"/>
  <c r="D36" i="1"/>
  <c r="AA36" i="1" s="1"/>
  <c r="J35" i="1"/>
  <c r="AY35" i="1" s="1"/>
  <c r="BA35" i="1" s="1"/>
  <c r="D35" i="1"/>
  <c r="AA35" i="1" s="1"/>
  <c r="AC35" i="1" s="1"/>
  <c r="J34" i="1"/>
  <c r="AY34" i="1" s="1"/>
  <c r="BA34" i="1" s="1"/>
  <c r="D34" i="1"/>
  <c r="AA34" i="1" s="1"/>
  <c r="AC34" i="1" s="1"/>
  <c r="J33" i="1"/>
  <c r="AY33" i="1" s="1"/>
  <c r="BA33" i="1" s="1"/>
  <c r="D33" i="1"/>
  <c r="AA33" i="1" s="1"/>
  <c r="AC33" i="1" s="1"/>
  <c r="J32" i="1"/>
  <c r="AY32" i="1" s="1"/>
  <c r="BA32" i="1" s="1"/>
  <c r="D32" i="1"/>
  <c r="AA32" i="1" s="1"/>
  <c r="AC32" i="1" s="1"/>
  <c r="J31" i="1"/>
  <c r="AY31" i="1" s="1"/>
  <c r="BA31" i="1" s="1"/>
  <c r="D31" i="1"/>
  <c r="AA31" i="1" s="1"/>
  <c r="AC31" i="1" s="1"/>
  <c r="J30" i="1"/>
  <c r="AY30" i="1" s="1"/>
  <c r="BA30" i="1" s="1"/>
  <c r="D30" i="1"/>
  <c r="AA30" i="1" s="1"/>
  <c r="AC30" i="1" s="1"/>
  <c r="J29" i="1"/>
  <c r="AY29" i="1" s="1"/>
  <c r="BA29" i="1" s="1"/>
  <c r="D29" i="1"/>
  <c r="AA29" i="1" s="1"/>
  <c r="AC29" i="1" s="1"/>
  <c r="J28" i="1"/>
  <c r="AY28" i="1" s="1"/>
  <c r="BA28" i="1" s="1"/>
  <c r="D28" i="1"/>
  <c r="AA28" i="1" s="1"/>
  <c r="AC28" i="1" s="1"/>
  <c r="J27" i="1"/>
  <c r="AY27" i="1" s="1"/>
  <c r="BA27" i="1" s="1"/>
  <c r="D27" i="1"/>
  <c r="AA27" i="1" s="1"/>
  <c r="AC27" i="1" s="1"/>
  <c r="J26" i="1"/>
  <c r="AY26" i="1" s="1"/>
  <c r="BA26" i="1" s="1"/>
  <c r="D26" i="1"/>
  <c r="AA26" i="1" s="1"/>
  <c r="AC26" i="1" s="1"/>
  <c r="J25" i="1"/>
  <c r="AY25" i="1" s="1"/>
  <c r="BA25" i="1" s="1"/>
  <c r="D25" i="1"/>
  <c r="AA25" i="1" s="1"/>
  <c r="AC25" i="1" s="1"/>
  <c r="J24" i="1"/>
  <c r="AY24" i="1" s="1"/>
  <c r="BA24" i="1" s="1"/>
  <c r="D24" i="1"/>
  <c r="J23" i="1"/>
  <c r="AY23" i="1" s="1"/>
  <c r="BA23" i="1" s="1"/>
  <c r="D23" i="1"/>
  <c r="J22" i="1"/>
  <c r="AY22" i="1" s="1"/>
  <c r="BA22" i="1" s="1"/>
  <c r="D22" i="1"/>
  <c r="J21" i="1"/>
  <c r="AY21" i="1" s="1"/>
  <c r="BA21" i="1" s="1"/>
  <c r="D21" i="1"/>
  <c r="J20" i="1"/>
  <c r="AY20" i="1" s="1"/>
  <c r="BA20" i="1" s="1"/>
  <c r="D20" i="1"/>
  <c r="J19" i="1"/>
  <c r="AY19" i="1" s="1"/>
  <c r="BA19" i="1" s="1"/>
  <c r="D19" i="1"/>
  <c r="J18" i="1"/>
  <c r="AY18" i="1" s="1"/>
  <c r="BA18" i="1" s="1"/>
  <c r="D18" i="1"/>
  <c r="J17" i="1"/>
  <c r="AY17" i="1" s="1"/>
  <c r="BA17" i="1" s="1"/>
  <c r="D17" i="1"/>
  <c r="J16" i="1"/>
  <c r="AY16" i="1" s="1"/>
  <c r="BA16" i="1" s="1"/>
  <c r="D16" i="1"/>
  <c r="J15" i="1"/>
  <c r="AY15" i="1" s="1"/>
  <c r="BA15" i="1" s="1"/>
  <c r="D15" i="1"/>
  <c r="J14" i="1"/>
  <c r="AY14" i="1" s="1"/>
  <c r="BA14" i="1" s="1"/>
  <c r="D14" i="1"/>
  <c r="J13" i="1"/>
  <c r="AY13" i="1" s="1"/>
  <c r="BA13" i="1" s="1"/>
  <c r="D13" i="1"/>
  <c r="J12" i="1"/>
  <c r="AY12" i="1" s="1"/>
  <c r="BA12" i="1" s="1"/>
  <c r="D12" i="1"/>
  <c r="J11" i="1"/>
  <c r="AY11" i="1" s="1"/>
  <c r="BA11" i="1" s="1"/>
  <c r="D11" i="1"/>
  <c r="J10" i="1"/>
  <c r="AY10" i="1" s="1"/>
  <c r="BA10" i="1" s="1"/>
  <c r="D10" i="1"/>
  <c r="J9" i="1"/>
  <c r="AY9" i="1" s="1"/>
  <c r="BA9" i="1" s="1"/>
  <c r="D9" i="1"/>
  <c r="J8" i="1"/>
  <c r="AY8" i="1" s="1"/>
  <c r="BA8" i="1" s="1"/>
  <c r="D8" i="1"/>
  <c r="J7" i="1"/>
  <c r="AY7" i="1" s="1"/>
  <c r="BA7" i="1" s="1"/>
  <c r="D7" i="1"/>
  <c r="K6" i="1"/>
  <c r="J6" i="1"/>
  <c r="AY6" i="1" s="1"/>
  <c r="BA6" i="1" s="1"/>
  <c r="D6" i="1"/>
  <c r="AA6" i="1" s="1"/>
  <c r="AC6" i="1" s="1"/>
  <c r="I35" i="1"/>
  <c r="I34" i="1"/>
  <c r="C34" i="1"/>
  <c r="W34" i="1" s="1"/>
  <c r="I33" i="1"/>
  <c r="C33" i="1"/>
  <c r="I32" i="1"/>
  <c r="C32" i="1"/>
  <c r="I31" i="1"/>
  <c r="C31" i="1"/>
  <c r="I30" i="1"/>
  <c r="C30" i="1"/>
  <c r="I29" i="1"/>
  <c r="C29" i="1"/>
  <c r="I28" i="1"/>
  <c r="C28" i="1"/>
  <c r="I27" i="1"/>
  <c r="C27" i="1"/>
  <c r="I26" i="1"/>
  <c r="C26" i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I10" i="1"/>
  <c r="C10" i="1"/>
  <c r="I9" i="1"/>
  <c r="C9" i="1"/>
  <c r="I8" i="1"/>
  <c r="C8" i="1"/>
  <c r="I7" i="1"/>
  <c r="C7" i="1"/>
  <c r="I6" i="1"/>
  <c r="C6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B30" i="1"/>
  <c r="H29" i="1"/>
  <c r="B29" i="1"/>
  <c r="H28" i="1"/>
  <c r="B28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M27" i="1"/>
  <c r="G27" i="1"/>
  <c r="M26" i="1"/>
  <c r="G26" i="1"/>
  <c r="M25" i="1"/>
  <c r="G25" i="1"/>
  <c r="M24" i="1"/>
  <c r="G24" i="1"/>
  <c r="M23" i="1"/>
  <c r="G23" i="1"/>
  <c r="M22" i="1"/>
  <c r="G22" i="1"/>
  <c r="AM22" i="1" s="1"/>
  <c r="AO22" i="1" s="1"/>
  <c r="M21" i="1"/>
  <c r="G21" i="1"/>
  <c r="AM21" i="1" s="1"/>
  <c r="AO21" i="1" s="1"/>
  <c r="M20" i="1"/>
  <c r="G20" i="1"/>
  <c r="AM20" i="1" s="1"/>
  <c r="AO20" i="1" s="1"/>
  <c r="M19" i="1"/>
  <c r="G19" i="1"/>
  <c r="AM19" i="1" s="1"/>
  <c r="AO19" i="1" s="1"/>
  <c r="M18" i="1"/>
  <c r="G18" i="1"/>
  <c r="AM18" i="1" s="1"/>
  <c r="AO18" i="1" s="1"/>
  <c r="M17" i="1"/>
  <c r="G17" i="1"/>
  <c r="AM17" i="1" s="1"/>
  <c r="AO17" i="1" s="1"/>
  <c r="M16" i="1"/>
  <c r="G16" i="1"/>
  <c r="AM16" i="1" s="1"/>
  <c r="AO16" i="1" s="1"/>
  <c r="M15" i="1"/>
  <c r="G15" i="1"/>
  <c r="AM15" i="1" s="1"/>
  <c r="AO15" i="1" s="1"/>
  <c r="M14" i="1"/>
  <c r="G14" i="1"/>
  <c r="AM14" i="1" s="1"/>
  <c r="AO14" i="1" s="1"/>
  <c r="M13" i="1"/>
  <c r="G13" i="1"/>
  <c r="AM13" i="1" s="1"/>
  <c r="AO13" i="1" s="1"/>
  <c r="M12" i="1"/>
  <c r="G12" i="1"/>
  <c r="AM12" i="1" s="1"/>
  <c r="AO12" i="1" s="1"/>
  <c r="M11" i="1"/>
  <c r="G11" i="1"/>
  <c r="AM11" i="1" s="1"/>
  <c r="AO11" i="1" s="1"/>
  <c r="M10" i="1"/>
  <c r="G10" i="1"/>
  <c r="AM10" i="1" s="1"/>
  <c r="AO10" i="1" s="1"/>
  <c r="M9" i="1"/>
  <c r="G9" i="1"/>
  <c r="AM9" i="1" s="1"/>
  <c r="AO9" i="1" s="1"/>
  <c r="M8" i="1"/>
  <c r="G8" i="1"/>
  <c r="AM8" i="1" s="1"/>
  <c r="AO8" i="1" s="1"/>
  <c r="M7" i="1"/>
  <c r="Y34" i="1" l="1"/>
  <c r="X34" i="1"/>
  <c r="AZ6" i="1"/>
  <c r="AQ33" i="1"/>
  <c r="AS33" i="1" s="1"/>
  <c r="AU11" i="1"/>
  <c r="AW11" i="1" s="1"/>
  <c r="AU17" i="1"/>
  <c r="AW17" i="1" s="1"/>
  <c r="AU26" i="1"/>
  <c r="AW26" i="1" s="1"/>
  <c r="AM33" i="1"/>
  <c r="AO33" i="1" s="1"/>
  <c r="AM35" i="1"/>
  <c r="AO35" i="1" s="1"/>
  <c r="BK33" i="1"/>
  <c r="BM33" i="1" s="1"/>
  <c r="AM26" i="1"/>
  <c r="AO26" i="1" s="1"/>
  <c r="S11" i="1"/>
  <c r="U11" i="1" s="1"/>
  <c r="S17" i="1"/>
  <c r="U17" i="1" s="1"/>
  <c r="S26" i="1"/>
  <c r="W7" i="1"/>
  <c r="Y7" i="1" s="1"/>
  <c r="BC20" i="1"/>
  <c r="AM30" i="1"/>
  <c r="AO30" i="1" s="1"/>
  <c r="BG26" i="1"/>
  <c r="BI26" i="1" s="1"/>
  <c r="BG8" i="1"/>
  <c r="BI8" i="1" s="1"/>
  <c r="BC29" i="1"/>
  <c r="BE29" i="1" s="1"/>
  <c r="BC28" i="1"/>
  <c r="BE28" i="1" s="1"/>
  <c r="BC34" i="1"/>
  <c r="BE34" i="1" s="1"/>
  <c r="BK11" i="1"/>
  <c r="BM11" i="1" s="1"/>
  <c r="BK20" i="1"/>
  <c r="BM20" i="1" s="1"/>
  <c r="BK26" i="1"/>
  <c r="BM26" i="1" s="1"/>
  <c r="AQ11" i="1"/>
  <c r="AS11" i="1" s="1"/>
  <c r="AQ17" i="1"/>
  <c r="AS17" i="1" s="1"/>
  <c r="AQ23" i="1"/>
  <c r="AS23" i="1" s="1"/>
  <c r="AQ29" i="1"/>
  <c r="AS29" i="1" s="1"/>
  <c r="AQ35" i="1"/>
  <c r="AS35" i="1" s="1"/>
  <c r="AU7" i="1"/>
  <c r="AW7" i="1" s="1"/>
  <c r="AU10" i="1"/>
  <c r="AW10" i="1" s="1"/>
  <c r="AU13" i="1"/>
  <c r="AW13" i="1" s="1"/>
  <c r="AU19" i="1"/>
  <c r="AW19" i="1" s="1"/>
  <c r="AU22" i="1"/>
  <c r="AW22" i="1" s="1"/>
  <c r="AU25" i="1"/>
  <c r="AW25" i="1" s="1"/>
  <c r="AU28" i="1"/>
  <c r="AW28" i="1" s="1"/>
  <c r="AU31" i="1"/>
  <c r="AW31" i="1" s="1"/>
  <c r="AU34" i="1"/>
  <c r="AW34" i="1" s="1"/>
  <c r="BC9" i="1"/>
  <c r="BG33" i="1"/>
  <c r="BI33" i="1" s="1"/>
  <c r="BC25" i="1"/>
  <c r="BE25" i="1" s="1"/>
  <c r="BC16" i="1"/>
  <c r="BC7" i="1"/>
  <c r="AM28" i="1"/>
  <c r="AO28" i="1" s="1"/>
  <c r="BG18" i="1"/>
  <c r="BI18" i="1" s="1"/>
  <c r="BK30" i="1"/>
  <c r="BM30" i="1" s="1"/>
  <c r="BG35" i="1"/>
  <c r="BI35" i="1" s="1"/>
  <c r="BC31" i="1"/>
  <c r="BE31" i="1" s="1"/>
  <c r="BC14" i="1"/>
  <c r="BG12" i="1"/>
  <c r="BI12" i="1" s="1"/>
  <c r="BG6" i="1"/>
  <c r="BI6" i="1" s="1"/>
  <c r="BG28" i="1"/>
  <c r="BI28" i="1" s="1"/>
  <c r="BC30" i="1"/>
  <c r="BE30" i="1" s="1"/>
  <c r="BC36" i="1"/>
  <c r="BE36" i="1" s="1"/>
  <c r="BK9" i="1"/>
  <c r="BM9" i="1" s="1"/>
  <c r="BK15" i="1"/>
  <c r="BM15" i="1" s="1"/>
  <c r="BK21" i="1"/>
  <c r="BM21" i="1" s="1"/>
  <c r="BK27" i="1"/>
  <c r="BM27" i="1" s="1"/>
  <c r="AQ12" i="1"/>
  <c r="AS12" i="1" s="1"/>
  <c r="AQ18" i="1"/>
  <c r="AS18" i="1" s="1"/>
  <c r="AQ24" i="1"/>
  <c r="AS24" i="1" s="1"/>
  <c r="AQ30" i="1"/>
  <c r="AS30" i="1" s="1"/>
  <c r="AU8" i="1"/>
  <c r="AW8" i="1" s="1"/>
  <c r="AU20" i="1"/>
  <c r="AW20" i="1" s="1"/>
  <c r="AU29" i="1"/>
  <c r="AW29" i="1" s="1"/>
  <c r="BC22" i="1"/>
  <c r="AI13" i="1"/>
  <c r="AK13" i="1" s="1"/>
  <c r="BG9" i="1"/>
  <c r="BI9" i="1" s="1"/>
  <c r="AM23" i="1"/>
  <c r="AO23" i="1" s="1"/>
  <c r="S8" i="1"/>
  <c r="U8" i="1" s="1"/>
  <c r="S14" i="1"/>
  <c r="U14" i="1" s="1"/>
  <c r="S20" i="1"/>
  <c r="S23" i="1"/>
  <c r="S29" i="1"/>
  <c r="S32" i="1"/>
  <c r="S35" i="1"/>
  <c r="W10" i="1"/>
  <c r="Y10" i="1" s="1"/>
  <c r="W13" i="1"/>
  <c r="Y13" i="1" s="1"/>
  <c r="W16" i="1"/>
  <c r="Y16" i="1" s="1"/>
  <c r="W19" i="1"/>
  <c r="W22" i="1"/>
  <c r="W25" i="1"/>
  <c r="W28" i="1"/>
  <c r="W31" i="1"/>
  <c r="AA7" i="1"/>
  <c r="AC7" i="1" s="1"/>
  <c r="AA10" i="1"/>
  <c r="AC10" i="1" s="1"/>
  <c r="AA13" i="1"/>
  <c r="AC13" i="1" s="1"/>
  <c r="AA16" i="1"/>
  <c r="AC16" i="1" s="1"/>
  <c r="AA19" i="1"/>
  <c r="AC19" i="1" s="1"/>
  <c r="AA22" i="1"/>
  <c r="AC22" i="1" s="1"/>
  <c r="BG17" i="1"/>
  <c r="BI17" i="1" s="1"/>
  <c r="BG16" i="1"/>
  <c r="BI16" i="1" s="1"/>
  <c r="BG32" i="1"/>
  <c r="BI32" i="1" s="1"/>
  <c r="BC12" i="1"/>
  <c r="BG34" i="1"/>
  <c r="BI34" i="1" s="1"/>
  <c r="BC8" i="1"/>
  <c r="BK8" i="1"/>
  <c r="BM8" i="1" s="1"/>
  <c r="BK14" i="1"/>
  <c r="BM14" i="1" s="1"/>
  <c r="BK17" i="1"/>
  <c r="BM17" i="1" s="1"/>
  <c r="BK23" i="1"/>
  <c r="BM23" i="1" s="1"/>
  <c r="AQ8" i="1"/>
  <c r="AS8" i="1" s="1"/>
  <c r="AQ14" i="1"/>
  <c r="AS14" i="1" s="1"/>
  <c r="AQ20" i="1"/>
  <c r="AS20" i="1" s="1"/>
  <c r="AQ26" i="1"/>
  <c r="AS26" i="1" s="1"/>
  <c r="AQ32" i="1"/>
  <c r="AS32" i="1" s="1"/>
  <c r="AU16" i="1"/>
  <c r="AW16" i="1" s="1"/>
  <c r="AM24" i="1"/>
  <c r="AO24" i="1" s="1"/>
  <c r="AM27" i="1"/>
  <c r="AO27" i="1" s="1"/>
  <c r="S9" i="1"/>
  <c r="U9" i="1" s="1"/>
  <c r="S12" i="1"/>
  <c r="U12" i="1" s="1"/>
  <c r="S15" i="1"/>
  <c r="U15" i="1" s="1"/>
  <c r="S18" i="1"/>
  <c r="U18" i="1" s="1"/>
  <c r="S21" i="1"/>
  <c r="S24" i="1"/>
  <c r="S27" i="1"/>
  <c r="S30" i="1"/>
  <c r="S33" i="1"/>
  <c r="S36" i="1"/>
  <c r="W8" i="1"/>
  <c r="Y8" i="1" s="1"/>
  <c r="W11" i="1"/>
  <c r="Y11" i="1" s="1"/>
  <c r="W14" i="1"/>
  <c r="Y14" i="1" s="1"/>
  <c r="W17" i="1"/>
  <c r="Y17" i="1" s="1"/>
  <c r="W20" i="1"/>
  <c r="W23" i="1"/>
  <c r="W26" i="1"/>
  <c r="W29" i="1"/>
  <c r="W32" i="1"/>
  <c r="AU35" i="1"/>
  <c r="AW35" i="1" s="1"/>
  <c r="AA8" i="1"/>
  <c r="AC8" i="1" s="1"/>
  <c r="AA11" i="1"/>
  <c r="AC11" i="1" s="1"/>
  <c r="AA14" i="1"/>
  <c r="AC14" i="1" s="1"/>
  <c r="AA17" i="1"/>
  <c r="AC17" i="1" s="1"/>
  <c r="AA20" i="1"/>
  <c r="AC20" i="1" s="1"/>
  <c r="AA23" i="1"/>
  <c r="AC23" i="1" s="1"/>
  <c r="BC11" i="1"/>
  <c r="AQ6" i="1"/>
  <c r="AS6" i="1" s="1"/>
  <c r="BG23" i="1"/>
  <c r="BI23" i="1" s="1"/>
  <c r="BG14" i="1"/>
  <c r="BI14" i="1" s="1"/>
  <c r="BC32" i="1"/>
  <c r="BE32" i="1" s="1"/>
  <c r="BG10" i="1"/>
  <c r="BI10" i="1" s="1"/>
  <c r="BK32" i="1"/>
  <c r="BM32" i="1" s="1"/>
  <c r="BG29" i="1"/>
  <c r="BI29" i="1" s="1"/>
  <c r="BC33" i="1"/>
  <c r="BE33" i="1" s="1"/>
  <c r="BC15" i="1"/>
  <c r="BG22" i="1"/>
  <c r="BI22" i="1" s="1"/>
  <c r="BK35" i="1"/>
  <c r="BM35" i="1" s="1"/>
  <c r="BG21" i="1"/>
  <c r="BI21" i="1" s="1"/>
  <c r="BC17" i="1"/>
  <c r="BC26" i="1"/>
  <c r="BE26" i="1" s="1"/>
  <c r="BG13" i="1"/>
  <c r="BI13" i="1" s="1"/>
  <c r="BG31" i="1"/>
  <c r="BI31" i="1" s="1"/>
  <c r="AU36" i="1"/>
  <c r="AW36" i="1" s="1"/>
  <c r="BC24" i="1"/>
  <c r="BK31" i="1"/>
  <c r="BM31" i="1" s="1"/>
  <c r="S6" i="1"/>
  <c r="U6" i="1" s="1"/>
  <c r="BK28" i="1"/>
  <c r="BM28" i="1" s="1"/>
  <c r="BG15" i="1"/>
  <c r="BI15" i="1" s="1"/>
  <c r="BK12" i="1"/>
  <c r="BM12" i="1" s="1"/>
  <c r="BK18" i="1"/>
  <c r="BM18" i="1" s="1"/>
  <c r="BK24" i="1"/>
  <c r="BM24" i="1" s="1"/>
  <c r="AQ9" i="1"/>
  <c r="AS9" i="1" s="1"/>
  <c r="AQ15" i="1"/>
  <c r="AS15" i="1" s="1"/>
  <c r="AQ21" i="1"/>
  <c r="AS21" i="1" s="1"/>
  <c r="AQ27" i="1"/>
  <c r="AS27" i="1" s="1"/>
  <c r="AQ36" i="1"/>
  <c r="AS36" i="1" s="1"/>
  <c r="AU14" i="1"/>
  <c r="AW14" i="1" s="1"/>
  <c r="AU23" i="1"/>
  <c r="AW23" i="1" s="1"/>
  <c r="AU32" i="1"/>
  <c r="AW32" i="1" s="1"/>
  <c r="BC27" i="1"/>
  <c r="BE27" i="1" s="1"/>
  <c r="BC13" i="1"/>
  <c r="AM25" i="1"/>
  <c r="AO25" i="1" s="1"/>
  <c r="S7" i="1"/>
  <c r="U7" i="1" s="1"/>
  <c r="S10" i="1"/>
  <c r="U10" i="1" s="1"/>
  <c r="S13" i="1"/>
  <c r="U13" i="1" s="1"/>
  <c r="S16" i="1"/>
  <c r="U16" i="1" s="1"/>
  <c r="S19" i="1"/>
  <c r="S22" i="1"/>
  <c r="S25" i="1"/>
  <c r="S28" i="1"/>
  <c r="S31" i="1"/>
  <c r="S34" i="1"/>
  <c r="W6" i="1"/>
  <c r="Y6" i="1" s="1"/>
  <c r="W9" i="1"/>
  <c r="Y9" i="1" s="1"/>
  <c r="W12" i="1"/>
  <c r="Y12" i="1" s="1"/>
  <c r="W15" i="1"/>
  <c r="Y15" i="1" s="1"/>
  <c r="W18" i="1"/>
  <c r="Y18" i="1" s="1"/>
  <c r="W21" i="1"/>
  <c r="W24" i="1"/>
  <c r="W27" i="1"/>
  <c r="W30" i="1"/>
  <c r="W33" i="1"/>
  <c r="AA9" i="1"/>
  <c r="AC9" i="1" s="1"/>
  <c r="AA12" i="1"/>
  <c r="AC12" i="1" s="1"/>
  <c r="AA15" i="1"/>
  <c r="AC15" i="1" s="1"/>
  <c r="AA18" i="1"/>
  <c r="AC18" i="1" s="1"/>
  <c r="AA21" i="1"/>
  <c r="AC21" i="1" s="1"/>
  <c r="AA24" i="1"/>
  <c r="AC24" i="1" s="1"/>
  <c r="AM31" i="1"/>
  <c r="AO31" i="1" s="1"/>
  <c r="AM34" i="1"/>
  <c r="AO34" i="1" s="1"/>
  <c r="BG20" i="1"/>
  <c r="BI20" i="1" s="1"/>
  <c r="BG11" i="1"/>
  <c r="BI11" i="1" s="1"/>
  <c r="BG25" i="1"/>
  <c r="BI25" i="1" s="1"/>
  <c r="BC35" i="1"/>
  <c r="BE35" i="1" s="1"/>
  <c r="BG19" i="1"/>
  <c r="BI19" i="1" s="1"/>
  <c r="BC21" i="1"/>
  <c r="BK7" i="1"/>
  <c r="BM7" i="1" s="1"/>
  <c r="BK10" i="1"/>
  <c r="BM10" i="1" s="1"/>
  <c r="BK13" i="1"/>
  <c r="BM13" i="1" s="1"/>
  <c r="BK16" i="1"/>
  <c r="BM16" i="1" s="1"/>
  <c r="BK19" i="1"/>
  <c r="BM19" i="1" s="1"/>
  <c r="BK22" i="1"/>
  <c r="BM22" i="1" s="1"/>
  <c r="BK25" i="1"/>
  <c r="BM25" i="1" s="1"/>
  <c r="AQ7" i="1"/>
  <c r="AS7" i="1" s="1"/>
  <c r="AQ10" i="1"/>
  <c r="AS10" i="1" s="1"/>
  <c r="AQ13" i="1"/>
  <c r="AS13" i="1" s="1"/>
  <c r="AQ16" i="1"/>
  <c r="AS16" i="1" s="1"/>
  <c r="AQ19" i="1"/>
  <c r="AS19" i="1" s="1"/>
  <c r="AQ22" i="1"/>
  <c r="AS22" i="1" s="1"/>
  <c r="AQ25" i="1"/>
  <c r="AS25" i="1" s="1"/>
  <c r="AQ28" i="1"/>
  <c r="AS28" i="1" s="1"/>
  <c r="AQ31" i="1"/>
  <c r="AS31" i="1" s="1"/>
  <c r="AQ34" i="1"/>
  <c r="AS34" i="1" s="1"/>
  <c r="AU6" i="1"/>
  <c r="AW6" i="1" s="1"/>
  <c r="AU9" i="1"/>
  <c r="AW9" i="1" s="1"/>
  <c r="AU12" i="1"/>
  <c r="AW12" i="1" s="1"/>
  <c r="AU15" i="1"/>
  <c r="AW15" i="1" s="1"/>
  <c r="AU18" i="1"/>
  <c r="AW18" i="1" s="1"/>
  <c r="AU21" i="1"/>
  <c r="AW21" i="1" s="1"/>
  <c r="AU24" i="1"/>
  <c r="AW24" i="1" s="1"/>
  <c r="AU27" i="1"/>
  <c r="AW27" i="1" s="1"/>
  <c r="AU30" i="1"/>
  <c r="AW30" i="1" s="1"/>
  <c r="AU33" i="1"/>
  <c r="AW33" i="1" s="1"/>
  <c r="BC6" i="1"/>
  <c r="BC18" i="1"/>
  <c r="BG30" i="1"/>
  <c r="BI30" i="1" s="1"/>
  <c r="AM29" i="1"/>
  <c r="AO29" i="1" s="1"/>
  <c r="BC19" i="1"/>
  <c r="BC10" i="1"/>
  <c r="AM32" i="1"/>
  <c r="AO32" i="1" s="1"/>
  <c r="BG27" i="1"/>
  <c r="BI27" i="1" s="1"/>
  <c r="BK36" i="1"/>
  <c r="BM36" i="1" s="1"/>
  <c r="BC23" i="1"/>
  <c r="AI6" i="1"/>
  <c r="BK29" i="1"/>
  <c r="BM29" i="1" s="1"/>
  <c r="BK6" i="1"/>
  <c r="BM6" i="1" s="1"/>
  <c r="BG24" i="1"/>
  <c r="BI24" i="1" s="1"/>
  <c r="BK34" i="1"/>
  <c r="BM34" i="1" s="1"/>
  <c r="AC36" i="1"/>
  <c r="BE10" i="1" l="1"/>
  <c r="BD10" i="1"/>
  <c r="BE17" i="1"/>
  <c r="BD17" i="1"/>
  <c r="BE12" i="1"/>
  <c r="BD12" i="1"/>
  <c r="BE6" i="1"/>
  <c r="BD6" i="1"/>
  <c r="BE19" i="1"/>
  <c r="BD19" i="1"/>
  <c r="BE24" i="1"/>
  <c r="BD24" i="1"/>
  <c r="BE11" i="1"/>
  <c r="BD11" i="1"/>
  <c r="BE9" i="1"/>
  <c r="BD9" i="1"/>
  <c r="BE20" i="1"/>
  <c r="BD20" i="1"/>
  <c r="BE18" i="1"/>
  <c r="BD18" i="1"/>
  <c r="BE23" i="1"/>
  <c r="BD23" i="1"/>
  <c r="BE13" i="1"/>
  <c r="BD13" i="1"/>
  <c r="BE21" i="1"/>
  <c r="BD21" i="1"/>
  <c r="BE14" i="1"/>
  <c r="BD14" i="1"/>
  <c r="BE7" i="1"/>
  <c r="BD7" i="1"/>
  <c r="BE15" i="1"/>
  <c r="BD15" i="1"/>
  <c r="BE8" i="1"/>
  <c r="BD8" i="1"/>
  <c r="BE22" i="1"/>
  <c r="BD22" i="1"/>
  <c r="BE16" i="1"/>
  <c r="BD16" i="1"/>
  <c r="Y23" i="1"/>
  <c r="X23" i="1"/>
  <c r="Y25" i="1"/>
  <c r="X25" i="1"/>
  <c r="AK6" i="1"/>
  <c r="AJ36" i="1"/>
  <c r="AJ27" i="1"/>
  <c r="AJ33" i="1"/>
  <c r="AJ32" i="1"/>
  <c r="AJ31" i="1"/>
  <c r="AJ25" i="1"/>
  <c r="AJ30" i="1"/>
  <c r="AJ24" i="1"/>
  <c r="AJ35" i="1"/>
  <c r="AJ29" i="1"/>
  <c r="AJ34" i="1"/>
  <c r="AJ28" i="1"/>
  <c r="AJ26" i="1"/>
  <c r="Y27" i="1"/>
  <c r="X27" i="1"/>
  <c r="Y20" i="1"/>
  <c r="X20" i="1"/>
  <c r="Y22" i="1"/>
  <c r="X22" i="1"/>
  <c r="Y28" i="1"/>
  <c r="X28" i="1"/>
  <c r="Y24" i="1"/>
  <c r="X24" i="1"/>
  <c r="Y19" i="1"/>
  <c r="X19" i="1"/>
  <c r="Y33" i="1"/>
  <c r="X33" i="1"/>
  <c r="Y26" i="1"/>
  <c r="X26" i="1"/>
  <c r="Y30" i="1"/>
  <c r="X30" i="1"/>
  <c r="Y21" i="1"/>
  <c r="X21" i="1"/>
  <c r="Y32" i="1"/>
  <c r="X32" i="1"/>
  <c r="Y29" i="1"/>
  <c r="X29" i="1"/>
  <c r="Y31" i="1"/>
  <c r="X31" i="1"/>
  <c r="U30" i="1"/>
  <c r="T30" i="1"/>
  <c r="U27" i="1"/>
  <c r="T27" i="1"/>
  <c r="U23" i="1"/>
  <c r="T23" i="1"/>
  <c r="U26" i="1"/>
  <c r="T26" i="1"/>
  <c r="U31" i="1"/>
  <c r="T31" i="1"/>
  <c r="U24" i="1"/>
  <c r="T24" i="1"/>
  <c r="U20" i="1"/>
  <c r="T20" i="1"/>
  <c r="U22" i="1"/>
  <c r="T22" i="1"/>
  <c r="U29" i="1"/>
  <c r="T29" i="1"/>
  <c r="U34" i="1"/>
  <c r="T34" i="1"/>
  <c r="U28" i="1"/>
  <c r="T28" i="1"/>
  <c r="U21" i="1"/>
  <c r="T21" i="1"/>
  <c r="U19" i="1"/>
  <c r="T19" i="1"/>
  <c r="U25" i="1"/>
  <c r="T25" i="1"/>
  <c r="U36" i="1"/>
  <c r="T36" i="1"/>
  <c r="U35" i="1"/>
  <c r="T35" i="1"/>
  <c r="U33" i="1"/>
  <c r="T33" i="1"/>
  <c r="U32" i="1"/>
  <c r="T32" i="1"/>
  <c r="AZ12" i="1"/>
  <c r="AZ13" i="1"/>
  <c r="AZ9" i="1"/>
  <c r="AZ8" i="1"/>
  <c r="AZ10" i="1"/>
  <c r="AZ7" i="1"/>
  <c r="AZ11" i="1"/>
  <c r="BH30" i="1"/>
  <c r="BH28" i="1"/>
  <c r="BH33" i="1"/>
  <c r="BH29" i="1"/>
  <c r="BH32" i="1"/>
  <c r="BH35" i="1"/>
  <c r="BH25" i="1"/>
  <c r="BH27" i="1"/>
  <c r="BH31" i="1"/>
  <c r="BH34" i="1"/>
  <c r="BH26" i="1"/>
</calcChain>
</file>

<file path=xl/sharedStrings.xml><?xml version="1.0" encoding="utf-8"?>
<sst xmlns="http://schemas.openxmlformats.org/spreadsheetml/2006/main" count="49" uniqueCount="49">
  <si>
    <t>S</t>
  </si>
  <si>
    <t>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</si>
  <si>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</si>
  <si>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</si>
  <si>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</si>
  <si>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</si>
  <si>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</si>
  <si>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</si>
  <si>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</si>
  <si>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</si>
  <si>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</si>
  <si>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</si>
  <si>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</si>
  <si>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</si>
  <si>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</t>
  </si>
  <si>
    <t>W</t>
  </si>
  <si>
    <t>F</t>
  </si>
  <si>
    <t>S.</t>
  </si>
  <si>
    <t>Leap year ?</t>
  </si>
  <si>
    <t>Divisible by 4</t>
  </si>
  <si>
    <t>Divisible by 100</t>
  </si>
  <si>
    <t>Divisible by 4 and 100</t>
  </si>
  <si>
    <t>Divisible by 400</t>
  </si>
  <si>
    <t>New Year's Day</t>
  </si>
  <si>
    <t>Independence Day</t>
  </si>
  <si>
    <t>Christmas day</t>
  </si>
  <si>
    <t>Veteran's day</t>
  </si>
  <si>
    <t xml:space="preserve"> (enter a year)</t>
  </si>
  <si>
    <t>T.</t>
  </si>
  <si>
    <t>Juneteenth</t>
  </si>
  <si>
    <t>Sunday</t>
  </si>
  <si>
    <t>Monday</t>
  </si>
  <si>
    <t>Tuesday</t>
  </si>
  <si>
    <t>Wednesday</t>
  </si>
  <si>
    <t>Thursday</t>
  </si>
  <si>
    <t>Friday</t>
  </si>
  <si>
    <t>Saturday</t>
  </si>
  <si>
    <t>Find the corresponding week day:</t>
  </si>
  <si>
    <t>Enter a date:</t>
  </si>
  <si>
    <t>Which day of the week were you born?</t>
  </si>
  <si>
    <t>Your date of birth:</t>
  </si>
  <si>
    <t>Corresponding week day:</t>
  </si>
  <si>
    <t>Number of days you have been on this earth:</t>
  </si>
  <si>
    <t>Looking for the password of this Excel document?</t>
  </si>
  <si>
    <t>Unlock this file and modify it the way you want.</t>
  </si>
  <si>
    <t>Click on the following link to get the password :</t>
  </si>
  <si>
    <t>(or copy-paste this link)</t>
  </si>
  <si>
    <t>© Business-plan-excel.fr</t>
  </si>
  <si>
    <t>https://www.business-plan-excel.fr/produit/mot-de-passe-calendrier-excel/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</si>
</sst>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/d/yy;@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i/>
      <sz val="20"/>
      <color theme="5" tint="-0.249977111117893"/>
      <name val="Arial"/>
      <family val="2"/>
    </font>
    <font>
      <sz val="11"/>
      <color indexed="8"/>
      <name val="Trebuchet MS"/>
    </font>
    <font>
      <b/>
      <i/>
      <sz val="11"/>
      <color theme="5" tint="-0.249977111117893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11"/>
      <color theme="5" tint="-0.249977111117893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i/>
      <sz val="18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color theme="1" tint="0.34998626667073579"/>
      <name val="Arial"/>
      <family val="2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indexed="8"/>
      <name val="Arial"/>
      <family val="2"/>
    </font>
    <font>
      <b/>
      <i/>
      <sz val="12"/>
      <color theme="4" tint="0.39997558519241921"/>
      <name val="Calibri"/>
      <family val="2"/>
    </font>
    <font>
      <b/>
      <sz val="8"/>
      <color rgb="FFC00000"/>
      <name val="Trebuchet MS"/>
      <family val="2"/>
    </font>
    <font>
      <b/>
      <i/>
      <sz val="11"/>
      <color theme="1"/>
      <name val="Arial"/>
      <family val="2"/>
    </font>
    <font>
      <b/>
      <i/>
      <sz val="11"/>
      <color rgb="FF7030A0"/>
      <name val="Arial"/>
      <family val="2"/>
    </font>
    <font>
      <b/>
      <i/>
      <sz val="11"/>
      <color rgb="FFC0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A7A7"/>
        <bgColor indexed="8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0" borderId="5" xfId="0" applyFont="1" applyBorder="1" applyAlignment="1">
      <alignment horizontal="right"/>
    </xf>
    <xf numFmtId="0" fontId="10" fillId="2" borderId="6" xfId="0" applyFont="1" applyFill="1" applyBorder="1"/>
    <xf numFmtId="0" fontId="10" fillId="2" borderId="7" xfId="0" applyFont="1" applyFill="1" applyBorder="1"/>
    <xf numFmtId="0" fontId="4" fillId="2" borderId="7" xfId="0" applyFont="1" applyFill="1" applyBorder="1"/>
    <xf numFmtId="0" fontId="5" fillId="2" borderId="8" xfId="0" applyFont="1" applyFill="1" applyBorder="1"/>
    <xf numFmtId="0" fontId="6" fillId="0" borderId="8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0" fillId="2" borderId="9" xfId="0" applyFont="1" applyFill="1" applyBorder="1"/>
    <xf numFmtId="0" fontId="10" fillId="2" borderId="11" xfId="0" applyFont="1" applyFill="1" applyBorder="1"/>
    <xf numFmtId="0" fontId="5" fillId="2" borderId="10" xfId="0" applyFont="1" applyFill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2" borderId="14" xfId="0" applyFont="1" applyFill="1" applyBorder="1"/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4" fillId="0" borderId="0" xfId="0" applyFont="1"/>
    <xf numFmtId="0" fontId="17" fillId="2" borderId="11" xfId="0" applyFont="1" applyFill="1" applyBorder="1"/>
    <xf numFmtId="0" fontId="16" fillId="0" borderId="11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7" xfId="0" applyFont="1" applyFill="1" applyBorder="1" applyProtection="1">
      <protection locked="0"/>
    </xf>
    <xf numFmtId="0" fontId="20" fillId="0" borderId="0" xfId="0" applyFont="1"/>
    <xf numFmtId="0" fontId="21" fillId="0" borderId="0" xfId="0" applyFont="1"/>
    <xf numFmtId="0" fontId="1" fillId="0" borderId="0" xfId="0" applyFont="1"/>
    <xf numFmtId="0" fontId="22" fillId="0" borderId="0" xfId="0" applyFont="1"/>
    <xf numFmtId="0" fontId="9" fillId="6" borderId="9" xfId="0" applyFont="1" applyFill="1" applyBorder="1" applyAlignment="1">
      <alignment horizontal="center" vertical="center"/>
    </xf>
    <xf numFmtId="0" fontId="18" fillId="0" borderId="1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right"/>
    </xf>
    <xf numFmtId="0" fontId="9" fillId="5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vertical="center"/>
      <protection locked="0"/>
    </xf>
    <xf numFmtId="0" fontId="10" fillId="2" borderId="19" xfId="0" applyFont="1" applyFill="1" applyBorder="1"/>
    <xf numFmtId="0" fontId="17" fillId="2" borderId="14" xfId="0" applyFont="1" applyFill="1" applyBorder="1" applyProtection="1">
      <protection locked="0"/>
    </xf>
    <xf numFmtId="0" fontId="5" fillId="2" borderId="20" xfId="0" applyFont="1" applyFill="1" applyBorder="1"/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30" fillId="0" borderId="0" xfId="0" applyFont="1"/>
    <xf numFmtId="14" fontId="0" fillId="0" borderId="0" xfId="0" applyNumberFormat="1"/>
    <xf numFmtId="0" fontId="31" fillId="0" borderId="0" xfId="0" applyFont="1" applyAlignment="1">
      <alignment vertical="center"/>
    </xf>
    <xf numFmtId="0" fontId="0" fillId="0" borderId="0" xfId="0" applyAlignment="1">
      <alignment horizontal="left"/>
    </xf>
    <xf numFmtId="14" fontId="1" fillId="0" borderId="0" xfId="0" applyNumberFormat="1" applyFont="1"/>
    <xf numFmtId="14" fontId="0" fillId="7" borderId="0" xfId="0" applyNumberFormat="1" applyFill="1"/>
    <xf numFmtId="0" fontId="32" fillId="9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14" fontId="23" fillId="0" borderId="0" xfId="0" applyNumberFormat="1" applyFont="1" applyAlignment="1" applyProtection="1">
      <alignment horizontal="center" vertical="center"/>
      <protection locked="0"/>
    </xf>
    <xf numFmtId="0" fontId="35" fillId="0" borderId="0" xfId="0" applyFont="1" applyAlignment="1">
      <alignment horizontal="left" vertical="center"/>
    </xf>
    <xf numFmtId="3" fontId="35" fillId="0" borderId="0" xfId="2" applyNumberFormat="1" applyFont="1" applyAlignment="1">
      <alignment horizontal="left" vertical="center"/>
    </xf>
    <xf numFmtId="0" fontId="36" fillId="0" borderId="0" xfId="0" applyFont="1"/>
    <xf numFmtId="0" fontId="32" fillId="12" borderId="0" xfId="0" applyFont="1" applyFill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2" fillId="11" borderId="11" xfId="0" applyFont="1" applyFill="1" applyBorder="1" applyAlignment="1" applyProtection="1">
      <alignment horizontal="center" vertical="center"/>
      <protection locked="0"/>
    </xf>
    <xf numFmtId="164" fontId="25" fillId="10" borderId="16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7" fillId="0" borderId="0" xfId="0" applyFont="1"/>
    <xf numFmtId="0" fontId="27" fillId="8" borderId="21" xfId="0" applyFont="1" applyFill="1" applyBorder="1" applyAlignment="1" applyProtection="1">
      <alignment horizontal="center"/>
      <protection locked="0"/>
    </xf>
    <xf numFmtId="0" fontId="27" fillId="8" borderId="22" xfId="0" applyFont="1" applyFill="1" applyBorder="1" applyAlignment="1" applyProtection="1">
      <alignment horizontal="center"/>
      <protection locked="0"/>
    </xf>
    <xf numFmtId="0" fontId="27" fillId="8" borderId="23" xfId="0" applyFont="1" applyFill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38" fillId="0" borderId="0" xfId="1" applyFont="1" applyAlignment="1">
      <alignment horizontal="left"/>
    </xf>
  </cellXfs>
  <cellStyles count="3">
    <cellStyle name="Lien hypertexte" xfId="1" builtinId="8"/>
    <cellStyle name="Milliers" xfId="2" builtinId="3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7CE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36634</xdr:colOff>
      <xdr:row>0</xdr:row>
      <xdr:rowOff>56008</xdr:rowOff>
    </xdr:from>
    <xdr:to>
      <xdr:col>1</xdr:col>
      <xdr:colOff>2000249</xdr:colOff>
      <xdr:row>5</xdr:row>
      <xdr:rowOff>83804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5D1D864-FFB4-5D2F-2B08-B77250834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" y="56008"/>
          <a:ext cx="2835519" cy="943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calendrier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7B2F-1F88-4A62-A9B2-7617C89C001F}">
  <dimension ref="A1:BM37"/>
  <sheetViews>
    <sheetView showGridLines="0" tabSelected="1" topLeftCell="Q1" zoomScale="110" zoomScaleNormal="110" workbookViewId="0">
      <selection activeCell="R2" sqref="R2:T2"/>
    </sheetView>
  </sheetViews>
  <sheetFormatPr baseColWidth="10" defaultColWidth="11.375" defaultRowHeight="14.55" x14ac:dyDescent="0.25"/>
  <cols>
    <col min="1" max="15" width="11.375" hidden="1" customWidth="1"/>
    <col min="16" max="16" width="15.875" hidden="1" customWidth="1"/>
    <col min="17" max="17" width="1.25" customWidth="1"/>
    <col min="18" max="18" width="2.625" style="9" customWidth="1"/>
    <col min="19" max="19" width="2.25" style="9" customWidth="1"/>
    <col min="20" max="20" width="16.75" customWidth="1"/>
    <col min="21" max="21" width="2.875" style="7" customWidth="1"/>
    <col min="22" max="22" width="2.75" style="9" bestFit="1" customWidth="1"/>
    <col min="23" max="23" width="2.125" style="9" bestFit="1" customWidth="1"/>
    <col min="24" max="24" width="16.75" customWidth="1"/>
    <col min="25" max="25" width="2.75" style="7" customWidth="1"/>
    <col min="26" max="26" width="3.625" style="9" bestFit="1" customWidth="1"/>
    <col min="27" max="27" width="2.125" style="9" bestFit="1" customWidth="1"/>
    <col min="28" max="28" width="16.75" customWidth="1"/>
    <col min="29" max="29" width="3.25" style="7" customWidth="1"/>
    <col min="30" max="30" width="3.625" style="9" bestFit="1" customWidth="1"/>
    <col min="31" max="31" width="2.125" style="9" bestFit="1" customWidth="1"/>
    <col min="32" max="32" width="16.75" customWidth="1"/>
    <col min="33" max="33" width="3.25" style="7" customWidth="1"/>
    <col min="34" max="34" width="3.625" style="9" bestFit="1" customWidth="1"/>
    <col min="35" max="35" width="2.125" style="9" bestFit="1" customWidth="1"/>
    <col min="36" max="36" width="16.75" customWidth="1"/>
    <col min="37" max="37" width="3.25" style="7" customWidth="1"/>
    <col min="38" max="38" width="3.625" style="9" bestFit="1" customWidth="1"/>
    <col min="39" max="39" width="2.125" style="9" bestFit="1" customWidth="1"/>
    <col min="40" max="40" width="16.25" customWidth="1"/>
    <col min="41" max="41" width="3.25" style="7" bestFit="1" customWidth="1"/>
    <col min="42" max="42" width="2.75" style="9" bestFit="1" customWidth="1"/>
    <col min="43" max="43" width="2.125" style="9" bestFit="1" customWidth="1"/>
    <col min="44" max="44" width="16.75" customWidth="1"/>
    <col min="45" max="45" width="3.25" style="7" customWidth="1"/>
    <col min="46" max="46" width="2.75" style="9" bestFit="1" customWidth="1"/>
    <col min="47" max="47" width="2.125" style="9" bestFit="1" customWidth="1"/>
    <col min="48" max="48" width="16.75" customWidth="1"/>
    <col min="49" max="49" width="3.25" style="7" customWidth="1"/>
    <col min="50" max="50" width="2.75" style="9" bestFit="1" customWidth="1"/>
    <col min="51" max="51" width="2.125" style="9" bestFit="1" customWidth="1"/>
    <col min="52" max="52" width="16.75" customWidth="1"/>
    <col min="53" max="53" width="3.25" style="7" customWidth="1"/>
    <col min="54" max="54" width="2.75" style="9" bestFit="1" customWidth="1"/>
    <col min="55" max="55" width="2.125" style="9" bestFit="1" customWidth="1"/>
    <col min="56" max="56" width="16.75" customWidth="1"/>
    <col min="57" max="57" width="3.25" style="7" customWidth="1"/>
    <col min="58" max="58" width="2.75" style="9" bestFit="1" customWidth="1"/>
    <col min="59" max="59" width="2.125" style="9" bestFit="1" customWidth="1"/>
    <col min="60" max="60" width="16.75" customWidth="1"/>
    <col min="61" max="61" width="3.25" style="7" customWidth="1"/>
    <col min="62" max="62" width="2.75" style="9" bestFit="1" customWidth="1"/>
    <col min="63" max="63" width="2.125" style="9" bestFit="1" customWidth="1"/>
    <col min="64" max="64" width="16.75" customWidth="1"/>
    <col min="65" max="65" width="3.25" style="7" customWidth="1"/>
    <col min="66" max="273" width="9.125" customWidth="1"/>
    <col min="274" max="274" width="2.125" customWidth="1"/>
    <col min="275" max="275" width="2" customWidth="1"/>
    <col min="276" max="276" width="15.75" customWidth="1"/>
    <col min="277" max="277" width="3.25" customWidth="1"/>
    <col min="278" max="278" width="2.125" customWidth="1"/>
    <col min="279" max="279" width="2" customWidth="1"/>
    <col min="280" max="280" width="15.75" customWidth="1"/>
    <col min="281" max="281" width="3.25" customWidth="1"/>
    <col min="282" max="282" width="2.125" customWidth="1"/>
    <col min="283" max="283" width="2" customWidth="1"/>
    <col min="284" max="284" width="15.75" customWidth="1"/>
    <col min="285" max="285" width="3.25" customWidth="1"/>
    <col min="286" max="286" width="2.125" customWidth="1"/>
    <col min="287" max="287" width="2" customWidth="1"/>
    <col min="288" max="288" width="15.75" customWidth="1"/>
    <col min="289" max="289" width="3.25" customWidth="1"/>
    <col min="290" max="290" width="2.125" customWidth="1"/>
    <col min="291" max="291" width="2" customWidth="1"/>
    <col min="292" max="292" width="15.75" customWidth="1"/>
    <col min="293" max="293" width="3.25" customWidth="1"/>
    <col min="294" max="294" width="2.125" customWidth="1"/>
    <col min="295" max="295" width="2" customWidth="1"/>
    <col min="296" max="296" width="15.75" customWidth="1"/>
    <col min="297" max="297" width="3.125" customWidth="1"/>
    <col min="298" max="299" width="0" hidden="1" customWidth="1"/>
    <col min="300" max="300" width="15.75" customWidth="1"/>
    <col min="301" max="301" width="3.25" customWidth="1"/>
    <col min="302" max="302" width="2.125" customWidth="1"/>
    <col min="303" max="303" width="2" customWidth="1"/>
    <col min="304" max="304" width="15.75" customWidth="1"/>
    <col min="305" max="305" width="3.25" customWidth="1"/>
    <col min="306" max="306" width="2.125" customWidth="1"/>
    <col min="307" max="307" width="2" customWidth="1"/>
    <col min="308" max="308" width="15.75" customWidth="1"/>
    <col min="309" max="309" width="3.25" customWidth="1"/>
    <col min="310" max="310" width="2.125" customWidth="1"/>
    <col min="311" max="311" width="2" customWidth="1"/>
    <col min="312" max="312" width="15.75" customWidth="1"/>
    <col min="313" max="313" width="3.25" customWidth="1"/>
    <col min="314" max="314" width="2.125" customWidth="1"/>
    <col min="315" max="315" width="2" customWidth="1"/>
    <col min="316" max="316" width="15.75" customWidth="1"/>
    <col min="317" max="317" width="3.25" customWidth="1"/>
    <col min="318" max="318" width="2.125" customWidth="1"/>
    <col min="319" max="319" width="2" customWidth="1"/>
    <col min="320" max="320" width="15.75" customWidth="1"/>
    <col min="321" max="321" width="3.25" customWidth="1"/>
    <col min="322" max="529" width="9.125" customWidth="1"/>
    <col min="530" max="530" width="2.125" customWidth="1"/>
    <col min="531" max="531" width="2" customWidth="1"/>
    <col min="532" max="532" width="15.75" customWidth="1"/>
    <col min="533" max="533" width="3.25" customWidth="1"/>
    <col min="534" max="534" width="2.125" customWidth="1"/>
    <col min="535" max="535" width="2" customWidth="1"/>
    <col min="536" max="536" width="15.75" customWidth="1"/>
    <col min="537" max="537" width="3.25" customWidth="1"/>
    <col min="538" max="538" width="2.125" customWidth="1"/>
    <col min="539" max="539" width="2" customWidth="1"/>
    <col min="540" max="540" width="15.75" customWidth="1"/>
    <col min="541" max="541" width="3.25" customWidth="1"/>
    <col min="542" max="542" width="2.125" customWidth="1"/>
    <col min="543" max="543" width="2" customWidth="1"/>
    <col min="544" max="544" width="15.75" customWidth="1"/>
    <col min="545" max="545" width="3.25" customWidth="1"/>
    <col min="546" max="546" width="2.125" customWidth="1"/>
    <col min="547" max="547" width="2" customWidth="1"/>
    <col min="548" max="548" width="15.75" customWidth="1"/>
    <col min="549" max="549" width="3.25" customWidth="1"/>
    <col min="550" max="550" width="2.125" customWidth="1"/>
    <col min="551" max="551" width="2" customWidth="1"/>
    <col min="552" max="552" width="15.75" customWidth="1"/>
    <col min="553" max="553" width="3.125" customWidth="1"/>
    <col min="554" max="555" width="0" hidden="1" customWidth="1"/>
    <col min="556" max="556" width="15.75" customWidth="1"/>
    <col min="557" max="557" width="3.25" customWidth="1"/>
    <col min="558" max="558" width="2.125" customWidth="1"/>
    <col min="559" max="559" width="2" customWidth="1"/>
    <col min="560" max="560" width="15.75" customWidth="1"/>
    <col min="561" max="561" width="3.25" customWidth="1"/>
    <col min="562" max="562" width="2.125" customWidth="1"/>
    <col min="563" max="563" width="2" customWidth="1"/>
    <col min="564" max="564" width="15.75" customWidth="1"/>
    <col min="565" max="565" width="3.25" customWidth="1"/>
    <col min="566" max="566" width="2.125" customWidth="1"/>
    <col min="567" max="567" width="2" customWidth="1"/>
    <col min="568" max="568" width="15.75" customWidth="1"/>
    <col min="569" max="569" width="3.25" customWidth="1"/>
    <col min="570" max="570" width="2.125" customWidth="1"/>
    <col min="571" max="571" width="2" customWidth="1"/>
    <col min="572" max="572" width="15.75" customWidth="1"/>
    <col min="573" max="573" width="3.25" customWidth="1"/>
    <col min="574" max="574" width="2.125" customWidth="1"/>
    <col min="575" max="575" width="2" customWidth="1"/>
    <col min="576" max="576" width="15.75" customWidth="1"/>
    <col min="577" max="577" width="3.25" customWidth="1"/>
    <col min="578" max="785" width="9.125" customWidth="1"/>
    <col min="786" max="786" width="2.125" customWidth="1"/>
    <col min="787" max="787" width="2" customWidth="1"/>
    <col min="788" max="788" width="15.75" customWidth="1"/>
    <col min="789" max="789" width="3.25" customWidth="1"/>
    <col min="790" max="790" width="2.125" customWidth="1"/>
    <col min="791" max="791" width="2" customWidth="1"/>
    <col min="792" max="792" width="15.75" customWidth="1"/>
    <col min="793" max="793" width="3.25" customWidth="1"/>
    <col min="794" max="794" width="2.125" customWidth="1"/>
    <col min="795" max="795" width="2" customWidth="1"/>
    <col min="796" max="796" width="15.75" customWidth="1"/>
    <col min="797" max="797" width="3.25" customWidth="1"/>
    <col min="798" max="798" width="2.125" customWidth="1"/>
    <col min="799" max="799" width="2" customWidth="1"/>
    <col min="800" max="800" width="15.75" customWidth="1"/>
    <col min="801" max="801" width="3.25" customWidth="1"/>
    <col min="802" max="802" width="2.125" customWidth="1"/>
    <col min="803" max="803" width="2" customWidth="1"/>
    <col min="804" max="804" width="15.75" customWidth="1"/>
    <col min="805" max="805" width="3.25" customWidth="1"/>
    <col min="806" max="806" width="2.125" customWidth="1"/>
    <col min="807" max="807" width="2" customWidth="1"/>
    <col min="808" max="808" width="15.75" customWidth="1"/>
    <col min="809" max="809" width="3.125" customWidth="1"/>
    <col min="810" max="811" width="0" hidden="1" customWidth="1"/>
    <col min="812" max="812" width="15.75" customWidth="1"/>
    <col min="813" max="813" width="3.25" customWidth="1"/>
    <col min="814" max="814" width="2.125" customWidth="1"/>
    <col min="815" max="815" width="2" customWidth="1"/>
    <col min="816" max="816" width="15.75" customWidth="1"/>
    <col min="817" max="817" width="3.25" customWidth="1"/>
    <col min="818" max="818" width="2.125" customWidth="1"/>
    <col min="819" max="819" width="2" customWidth="1"/>
    <col min="820" max="820" width="15.75" customWidth="1"/>
    <col min="821" max="821" width="3.25" customWidth="1"/>
    <col min="822" max="822" width="2.125" customWidth="1"/>
    <col min="823" max="823" width="2" customWidth="1"/>
    <col min="824" max="824" width="15.75" customWidth="1"/>
    <col min="825" max="825" width="3.25" customWidth="1"/>
    <col min="826" max="826" width="2.125" customWidth="1"/>
    <col min="827" max="827" width="2" customWidth="1"/>
    <col min="828" max="828" width="15.75" customWidth="1"/>
    <col min="829" max="829" width="3.25" customWidth="1"/>
    <col min="830" max="830" width="2.125" customWidth="1"/>
    <col min="831" max="831" width="2" customWidth="1"/>
    <col min="832" max="832" width="15.75" customWidth="1"/>
    <col min="833" max="833" width="3.25" customWidth="1"/>
    <col min="834" max="1041" width="9.125" customWidth="1"/>
    <col min="1042" max="1042" width="2.125" customWidth="1"/>
    <col min="1043" max="1043" width="2" customWidth="1"/>
    <col min="1044" max="1044" width="15.75" customWidth="1"/>
    <col min="1045" max="1045" width="3.25" customWidth="1"/>
    <col min="1046" max="1046" width="2.125" customWidth="1"/>
    <col min="1047" max="1047" width="2" customWidth="1"/>
    <col min="1048" max="1048" width="15.75" customWidth="1"/>
    <col min="1049" max="1049" width="3.25" customWidth="1"/>
    <col min="1050" max="1050" width="2.125" customWidth="1"/>
    <col min="1051" max="1051" width="2" customWidth="1"/>
    <col min="1052" max="1052" width="15.75" customWidth="1"/>
    <col min="1053" max="1053" width="3.25" customWidth="1"/>
    <col min="1054" max="1054" width="2.125" customWidth="1"/>
    <col min="1055" max="1055" width="2" customWidth="1"/>
    <col min="1056" max="1056" width="15.75" customWidth="1"/>
    <col min="1057" max="1057" width="3.25" customWidth="1"/>
    <col min="1058" max="1058" width="2.125" customWidth="1"/>
    <col min="1059" max="1059" width="2" customWidth="1"/>
    <col min="1060" max="1060" width="15.75" customWidth="1"/>
    <col min="1061" max="1061" width="3.25" customWidth="1"/>
    <col min="1062" max="1062" width="2.125" customWidth="1"/>
    <col min="1063" max="1063" width="2" customWidth="1"/>
    <col min="1064" max="1064" width="15.75" customWidth="1"/>
    <col min="1065" max="1065" width="3.125" customWidth="1"/>
    <col min="1066" max="1067" width="0" hidden="1" customWidth="1"/>
    <col min="1068" max="1068" width="15.75" customWidth="1"/>
    <col min="1069" max="1069" width="3.25" customWidth="1"/>
    <col min="1070" max="1070" width="2.125" customWidth="1"/>
    <col min="1071" max="1071" width="2" customWidth="1"/>
    <col min="1072" max="1072" width="15.75" customWidth="1"/>
    <col min="1073" max="1073" width="3.25" customWidth="1"/>
    <col min="1074" max="1074" width="2.125" customWidth="1"/>
    <col min="1075" max="1075" width="2" customWidth="1"/>
    <col min="1076" max="1076" width="15.75" customWidth="1"/>
    <col min="1077" max="1077" width="3.25" customWidth="1"/>
    <col min="1078" max="1078" width="2.125" customWidth="1"/>
    <col min="1079" max="1079" width="2" customWidth="1"/>
    <col min="1080" max="1080" width="15.75" customWidth="1"/>
    <col min="1081" max="1081" width="3.25" customWidth="1"/>
    <col min="1082" max="1082" width="2.125" customWidth="1"/>
    <col min="1083" max="1083" width="2" customWidth="1"/>
    <col min="1084" max="1084" width="15.75" customWidth="1"/>
    <col min="1085" max="1085" width="3.25" customWidth="1"/>
    <col min="1086" max="1086" width="2.125" customWidth="1"/>
    <col min="1087" max="1087" width="2" customWidth="1"/>
    <col min="1088" max="1088" width="15.75" customWidth="1"/>
    <col min="1089" max="1089" width="3.25" customWidth="1"/>
    <col min="1090" max="1297" width="9.125" customWidth="1"/>
    <col min="1298" max="1298" width="2.125" customWidth="1"/>
    <col min="1299" max="1299" width="2" customWidth="1"/>
    <col min="1300" max="1300" width="15.75" customWidth="1"/>
    <col min="1301" max="1301" width="3.25" customWidth="1"/>
    <col min="1302" max="1302" width="2.125" customWidth="1"/>
    <col min="1303" max="1303" width="2" customWidth="1"/>
    <col min="1304" max="1304" width="15.75" customWidth="1"/>
    <col min="1305" max="1305" width="3.25" customWidth="1"/>
    <col min="1306" max="1306" width="2.125" customWidth="1"/>
    <col min="1307" max="1307" width="2" customWidth="1"/>
    <col min="1308" max="1308" width="15.75" customWidth="1"/>
    <col min="1309" max="1309" width="3.25" customWidth="1"/>
    <col min="1310" max="1310" width="2.125" customWidth="1"/>
    <col min="1311" max="1311" width="2" customWidth="1"/>
    <col min="1312" max="1312" width="15.75" customWidth="1"/>
    <col min="1313" max="1313" width="3.25" customWidth="1"/>
    <col min="1314" max="1314" width="2.125" customWidth="1"/>
    <col min="1315" max="1315" width="2" customWidth="1"/>
    <col min="1316" max="1316" width="15.75" customWidth="1"/>
    <col min="1317" max="1317" width="3.25" customWidth="1"/>
    <col min="1318" max="1318" width="2.125" customWidth="1"/>
    <col min="1319" max="1319" width="2" customWidth="1"/>
    <col min="1320" max="1320" width="15.75" customWidth="1"/>
    <col min="1321" max="1321" width="3.125" customWidth="1"/>
    <col min="1322" max="1323" width="0" hidden="1" customWidth="1"/>
    <col min="1324" max="1324" width="15.75" customWidth="1"/>
    <col min="1325" max="1325" width="3.25" customWidth="1"/>
    <col min="1326" max="1326" width="2.125" customWidth="1"/>
    <col min="1327" max="1327" width="2" customWidth="1"/>
    <col min="1328" max="1328" width="15.75" customWidth="1"/>
    <col min="1329" max="1329" width="3.25" customWidth="1"/>
    <col min="1330" max="1330" width="2.125" customWidth="1"/>
    <col min="1331" max="1331" width="2" customWidth="1"/>
    <col min="1332" max="1332" width="15.75" customWidth="1"/>
    <col min="1333" max="1333" width="3.25" customWidth="1"/>
    <col min="1334" max="1334" width="2.125" customWidth="1"/>
    <col min="1335" max="1335" width="2" customWidth="1"/>
    <col min="1336" max="1336" width="15.75" customWidth="1"/>
    <col min="1337" max="1337" width="3.25" customWidth="1"/>
    <col min="1338" max="1338" width="2.125" customWidth="1"/>
    <col min="1339" max="1339" width="2" customWidth="1"/>
    <col min="1340" max="1340" width="15.75" customWidth="1"/>
    <col min="1341" max="1341" width="3.25" customWidth="1"/>
    <col min="1342" max="1342" width="2.125" customWidth="1"/>
    <col min="1343" max="1343" width="2" customWidth="1"/>
    <col min="1344" max="1344" width="15.75" customWidth="1"/>
    <col min="1345" max="1345" width="3.25" customWidth="1"/>
    <col min="1346" max="1553" width="9.125" customWidth="1"/>
    <col min="1554" max="1554" width="2.125" customWidth="1"/>
    <col min="1555" max="1555" width="2" customWidth="1"/>
    <col min="1556" max="1556" width="15.75" customWidth="1"/>
    <col min="1557" max="1557" width="3.25" customWidth="1"/>
    <col min="1558" max="1558" width="2.125" customWidth="1"/>
    <col min="1559" max="1559" width="2" customWidth="1"/>
    <col min="1560" max="1560" width="15.75" customWidth="1"/>
    <col min="1561" max="1561" width="3.25" customWidth="1"/>
    <col min="1562" max="1562" width="2.125" customWidth="1"/>
    <col min="1563" max="1563" width="2" customWidth="1"/>
    <col min="1564" max="1564" width="15.75" customWidth="1"/>
    <col min="1565" max="1565" width="3.25" customWidth="1"/>
    <col min="1566" max="1566" width="2.125" customWidth="1"/>
    <col min="1567" max="1567" width="2" customWidth="1"/>
    <col min="1568" max="1568" width="15.75" customWidth="1"/>
    <col min="1569" max="1569" width="3.25" customWidth="1"/>
    <col min="1570" max="1570" width="2.125" customWidth="1"/>
    <col min="1571" max="1571" width="2" customWidth="1"/>
    <col min="1572" max="1572" width="15.75" customWidth="1"/>
    <col min="1573" max="1573" width="3.25" customWidth="1"/>
    <col min="1574" max="1574" width="2.125" customWidth="1"/>
    <col min="1575" max="1575" width="2" customWidth="1"/>
    <col min="1576" max="1576" width="15.75" customWidth="1"/>
    <col min="1577" max="1577" width="3.125" customWidth="1"/>
    <col min="1578" max="1579" width="0" hidden="1" customWidth="1"/>
    <col min="1580" max="1580" width="15.75" customWidth="1"/>
    <col min="1581" max="1581" width="3.25" customWidth="1"/>
    <col min="1582" max="1582" width="2.125" customWidth="1"/>
    <col min="1583" max="1583" width="2" customWidth="1"/>
    <col min="1584" max="1584" width="15.75" customWidth="1"/>
    <col min="1585" max="1585" width="3.25" customWidth="1"/>
    <col min="1586" max="1586" width="2.125" customWidth="1"/>
    <col min="1587" max="1587" width="2" customWidth="1"/>
    <col min="1588" max="1588" width="15.75" customWidth="1"/>
    <col min="1589" max="1589" width="3.25" customWidth="1"/>
    <col min="1590" max="1590" width="2.125" customWidth="1"/>
    <col min="1591" max="1591" width="2" customWidth="1"/>
    <col min="1592" max="1592" width="15.75" customWidth="1"/>
    <col min="1593" max="1593" width="3.25" customWidth="1"/>
    <col min="1594" max="1594" width="2.125" customWidth="1"/>
    <col min="1595" max="1595" width="2" customWidth="1"/>
    <col min="1596" max="1596" width="15.75" customWidth="1"/>
    <col min="1597" max="1597" width="3.25" customWidth="1"/>
    <col min="1598" max="1598" width="2.125" customWidth="1"/>
    <col min="1599" max="1599" width="2" customWidth="1"/>
    <col min="1600" max="1600" width="15.75" customWidth="1"/>
    <col min="1601" max="1601" width="3.25" customWidth="1"/>
    <col min="1602" max="1809" width="9.125" customWidth="1"/>
    <col min="1810" max="1810" width="2.125" customWidth="1"/>
    <col min="1811" max="1811" width="2" customWidth="1"/>
    <col min="1812" max="1812" width="15.75" customWidth="1"/>
    <col min="1813" max="1813" width="3.25" customWidth="1"/>
    <col min="1814" max="1814" width="2.125" customWidth="1"/>
    <col min="1815" max="1815" width="2" customWidth="1"/>
    <col min="1816" max="1816" width="15.75" customWidth="1"/>
    <col min="1817" max="1817" width="3.25" customWidth="1"/>
    <col min="1818" max="1818" width="2.125" customWidth="1"/>
    <col min="1819" max="1819" width="2" customWidth="1"/>
    <col min="1820" max="1820" width="15.75" customWidth="1"/>
    <col min="1821" max="1821" width="3.25" customWidth="1"/>
    <col min="1822" max="1822" width="2.125" customWidth="1"/>
    <col min="1823" max="1823" width="2" customWidth="1"/>
    <col min="1824" max="1824" width="15.75" customWidth="1"/>
    <col min="1825" max="1825" width="3.25" customWidth="1"/>
    <col min="1826" max="1826" width="2.125" customWidth="1"/>
    <col min="1827" max="1827" width="2" customWidth="1"/>
    <col min="1828" max="1828" width="15.75" customWidth="1"/>
    <col min="1829" max="1829" width="3.25" customWidth="1"/>
    <col min="1830" max="1830" width="2.125" customWidth="1"/>
    <col min="1831" max="1831" width="2" customWidth="1"/>
    <col min="1832" max="1832" width="15.75" customWidth="1"/>
    <col min="1833" max="1833" width="3.125" customWidth="1"/>
    <col min="1834" max="1835" width="0" hidden="1" customWidth="1"/>
    <col min="1836" max="1836" width="15.75" customWidth="1"/>
    <col min="1837" max="1837" width="3.25" customWidth="1"/>
    <col min="1838" max="1838" width="2.125" customWidth="1"/>
    <col min="1839" max="1839" width="2" customWidth="1"/>
    <col min="1840" max="1840" width="15.75" customWidth="1"/>
    <col min="1841" max="1841" width="3.25" customWidth="1"/>
    <col min="1842" max="1842" width="2.125" customWidth="1"/>
    <col min="1843" max="1843" width="2" customWidth="1"/>
    <col min="1844" max="1844" width="15.75" customWidth="1"/>
    <col min="1845" max="1845" width="3.25" customWidth="1"/>
    <col min="1846" max="1846" width="2.125" customWidth="1"/>
    <col min="1847" max="1847" width="2" customWidth="1"/>
    <col min="1848" max="1848" width="15.75" customWidth="1"/>
    <col min="1849" max="1849" width="3.25" customWidth="1"/>
    <col min="1850" max="1850" width="2.125" customWidth="1"/>
    <col min="1851" max="1851" width="2" customWidth="1"/>
    <col min="1852" max="1852" width="15.75" customWidth="1"/>
    <col min="1853" max="1853" width="3.25" customWidth="1"/>
    <col min="1854" max="1854" width="2.125" customWidth="1"/>
    <col min="1855" max="1855" width="2" customWidth="1"/>
    <col min="1856" max="1856" width="15.75" customWidth="1"/>
    <col min="1857" max="1857" width="3.25" customWidth="1"/>
    <col min="1858" max="2065" width="9.125" customWidth="1"/>
    <col min="2066" max="2066" width="2.125" customWidth="1"/>
    <col min="2067" max="2067" width="2" customWidth="1"/>
    <col min="2068" max="2068" width="15.75" customWidth="1"/>
    <col min="2069" max="2069" width="3.25" customWidth="1"/>
    <col min="2070" max="2070" width="2.125" customWidth="1"/>
    <col min="2071" max="2071" width="2" customWidth="1"/>
    <col min="2072" max="2072" width="15.75" customWidth="1"/>
    <col min="2073" max="2073" width="3.25" customWidth="1"/>
    <col min="2074" max="2074" width="2.125" customWidth="1"/>
    <col min="2075" max="2075" width="2" customWidth="1"/>
    <col min="2076" max="2076" width="15.75" customWidth="1"/>
    <col min="2077" max="2077" width="3.25" customWidth="1"/>
    <col min="2078" max="2078" width="2.125" customWidth="1"/>
    <col min="2079" max="2079" width="2" customWidth="1"/>
    <col min="2080" max="2080" width="15.75" customWidth="1"/>
    <col min="2081" max="2081" width="3.25" customWidth="1"/>
    <col min="2082" max="2082" width="2.125" customWidth="1"/>
    <col min="2083" max="2083" width="2" customWidth="1"/>
    <col min="2084" max="2084" width="15.75" customWidth="1"/>
    <col min="2085" max="2085" width="3.25" customWidth="1"/>
    <col min="2086" max="2086" width="2.125" customWidth="1"/>
    <col min="2087" max="2087" width="2" customWidth="1"/>
    <col min="2088" max="2088" width="15.75" customWidth="1"/>
    <col min="2089" max="2089" width="3.125" customWidth="1"/>
    <col min="2090" max="2091" width="0" hidden="1" customWidth="1"/>
    <col min="2092" max="2092" width="15.75" customWidth="1"/>
    <col min="2093" max="2093" width="3.25" customWidth="1"/>
    <col min="2094" max="2094" width="2.125" customWidth="1"/>
    <col min="2095" max="2095" width="2" customWidth="1"/>
    <col min="2096" max="2096" width="15.75" customWidth="1"/>
    <col min="2097" max="2097" width="3.25" customWidth="1"/>
    <col min="2098" max="2098" width="2.125" customWidth="1"/>
    <col min="2099" max="2099" width="2" customWidth="1"/>
    <col min="2100" max="2100" width="15.75" customWidth="1"/>
    <col min="2101" max="2101" width="3.25" customWidth="1"/>
    <col min="2102" max="2102" width="2.125" customWidth="1"/>
    <col min="2103" max="2103" width="2" customWidth="1"/>
    <col min="2104" max="2104" width="15.75" customWidth="1"/>
    <col min="2105" max="2105" width="3.25" customWidth="1"/>
    <col min="2106" max="2106" width="2.125" customWidth="1"/>
    <col min="2107" max="2107" width="2" customWidth="1"/>
    <col min="2108" max="2108" width="15.75" customWidth="1"/>
    <col min="2109" max="2109" width="3.25" customWidth="1"/>
    <col min="2110" max="2110" width="2.125" customWidth="1"/>
    <col min="2111" max="2111" width="2" customWidth="1"/>
    <col min="2112" max="2112" width="15.75" customWidth="1"/>
    <col min="2113" max="2113" width="3.25" customWidth="1"/>
    <col min="2114" max="2321" width="9.125" customWidth="1"/>
    <col min="2322" max="2322" width="2.125" customWidth="1"/>
    <col min="2323" max="2323" width="2" customWidth="1"/>
    <col min="2324" max="2324" width="15.75" customWidth="1"/>
    <col min="2325" max="2325" width="3.25" customWidth="1"/>
    <col min="2326" max="2326" width="2.125" customWidth="1"/>
    <col min="2327" max="2327" width="2" customWidth="1"/>
    <col min="2328" max="2328" width="15.75" customWidth="1"/>
    <col min="2329" max="2329" width="3.25" customWidth="1"/>
    <col min="2330" max="2330" width="2.125" customWidth="1"/>
    <col min="2331" max="2331" width="2" customWidth="1"/>
    <col min="2332" max="2332" width="15.75" customWidth="1"/>
    <col min="2333" max="2333" width="3.25" customWidth="1"/>
    <col min="2334" max="2334" width="2.125" customWidth="1"/>
    <col min="2335" max="2335" width="2" customWidth="1"/>
    <col min="2336" max="2336" width="15.75" customWidth="1"/>
    <col min="2337" max="2337" width="3.25" customWidth="1"/>
    <col min="2338" max="2338" width="2.125" customWidth="1"/>
    <col min="2339" max="2339" width="2" customWidth="1"/>
    <col min="2340" max="2340" width="15.75" customWidth="1"/>
    <col min="2341" max="2341" width="3.25" customWidth="1"/>
    <col min="2342" max="2342" width="2.125" customWidth="1"/>
    <col min="2343" max="2343" width="2" customWidth="1"/>
    <col min="2344" max="2344" width="15.75" customWidth="1"/>
    <col min="2345" max="2345" width="3.125" customWidth="1"/>
    <col min="2346" max="2347" width="0" hidden="1" customWidth="1"/>
    <col min="2348" max="2348" width="15.75" customWidth="1"/>
    <col min="2349" max="2349" width="3.25" customWidth="1"/>
    <col min="2350" max="2350" width="2.125" customWidth="1"/>
    <col min="2351" max="2351" width="2" customWidth="1"/>
    <col min="2352" max="2352" width="15.75" customWidth="1"/>
    <col min="2353" max="2353" width="3.25" customWidth="1"/>
    <col min="2354" max="2354" width="2.125" customWidth="1"/>
    <col min="2355" max="2355" width="2" customWidth="1"/>
    <col min="2356" max="2356" width="15.75" customWidth="1"/>
    <col min="2357" max="2357" width="3.25" customWidth="1"/>
    <col min="2358" max="2358" width="2.125" customWidth="1"/>
    <col min="2359" max="2359" width="2" customWidth="1"/>
    <col min="2360" max="2360" width="15.75" customWidth="1"/>
    <col min="2361" max="2361" width="3.25" customWidth="1"/>
    <col min="2362" max="2362" width="2.125" customWidth="1"/>
    <col min="2363" max="2363" width="2" customWidth="1"/>
    <col min="2364" max="2364" width="15.75" customWidth="1"/>
    <col min="2365" max="2365" width="3.25" customWidth="1"/>
    <col min="2366" max="2366" width="2.125" customWidth="1"/>
    <col min="2367" max="2367" width="2" customWidth="1"/>
    <col min="2368" max="2368" width="15.75" customWidth="1"/>
    <col min="2369" max="2369" width="3.25" customWidth="1"/>
    <col min="2370" max="2577" width="9.125" customWidth="1"/>
    <col min="2578" max="2578" width="2.125" customWidth="1"/>
    <col min="2579" max="2579" width="2" customWidth="1"/>
    <col min="2580" max="2580" width="15.75" customWidth="1"/>
    <col min="2581" max="2581" width="3.25" customWidth="1"/>
    <col min="2582" max="2582" width="2.125" customWidth="1"/>
    <col min="2583" max="2583" width="2" customWidth="1"/>
    <col min="2584" max="2584" width="15.75" customWidth="1"/>
    <col min="2585" max="2585" width="3.25" customWidth="1"/>
    <col min="2586" max="2586" width="2.125" customWidth="1"/>
    <col min="2587" max="2587" width="2" customWidth="1"/>
    <col min="2588" max="2588" width="15.75" customWidth="1"/>
    <col min="2589" max="2589" width="3.25" customWidth="1"/>
    <col min="2590" max="2590" width="2.125" customWidth="1"/>
    <col min="2591" max="2591" width="2" customWidth="1"/>
    <col min="2592" max="2592" width="15.75" customWidth="1"/>
    <col min="2593" max="2593" width="3.25" customWidth="1"/>
    <col min="2594" max="2594" width="2.125" customWidth="1"/>
    <col min="2595" max="2595" width="2" customWidth="1"/>
    <col min="2596" max="2596" width="15.75" customWidth="1"/>
    <col min="2597" max="2597" width="3.25" customWidth="1"/>
    <col min="2598" max="2598" width="2.125" customWidth="1"/>
    <col min="2599" max="2599" width="2" customWidth="1"/>
    <col min="2600" max="2600" width="15.75" customWidth="1"/>
    <col min="2601" max="2601" width="3.125" customWidth="1"/>
    <col min="2602" max="2603" width="0" hidden="1" customWidth="1"/>
    <col min="2604" max="2604" width="15.75" customWidth="1"/>
    <col min="2605" max="2605" width="3.25" customWidth="1"/>
    <col min="2606" max="2606" width="2.125" customWidth="1"/>
    <col min="2607" max="2607" width="2" customWidth="1"/>
    <col min="2608" max="2608" width="15.75" customWidth="1"/>
    <col min="2609" max="2609" width="3.25" customWidth="1"/>
    <col min="2610" max="2610" width="2.125" customWidth="1"/>
    <col min="2611" max="2611" width="2" customWidth="1"/>
    <col min="2612" max="2612" width="15.75" customWidth="1"/>
    <col min="2613" max="2613" width="3.25" customWidth="1"/>
    <col min="2614" max="2614" width="2.125" customWidth="1"/>
    <col min="2615" max="2615" width="2" customWidth="1"/>
    <col min="2616" max="2616" width="15.75" customWidth="1"/>
    <col min="2617" max="2617" width="3.25" customWidth="1"/>
    <col min="2618" max="2618" width="2.125" customWidth="1"/>
    <col min="2619" max="2619" width="2" customWidth="1"/>
    <col min="2620" max="2620" width="15.75" customWidth="1"/>
    <col min="2621" max="2621" width="3.25" customWidth="1"/>
    <col min="2622" max="2622" width="2.125" customWidth="1"/>
    <col min="2623" max="2623" width="2" customWidth="1"/>
    <col min="2624" max="2624" width="15.75" customWidth="1"/>
    <col min="2625" max="2625" width="3.25" customWidth="1"/>
    <col min="2626" max="2833" width="9.125" customWidth="1"/>
    <col min="2834" max="2834" width="2.125" customWidth="1"/>
    <col min="2835" max="2835" width="2" customWidth="1"/>
    <col min="2836" max="2836" width="15.75" customWidth="1"/>
    <col min="2837" max="2837" width="3.25" customWidth="1"/>
    <col min="2838" max="2838" width="2.125" customWidth="1"/>
    <col min="2839" max="2839" width="2" customWidth="1"/>
    <col min="2840" max="2840" width="15.75" customWidth="1"/>
    <col min="2841" max="2841" width="3.25" customWidth="1"/>
    <col min="2842" max="2842" width="2.125" customWidth="1"/>
    <col min="2843" max="2843" width="2" customWidth="1"/>
    <col min="2844" max="2844" width="15.75" customWidth="1"/>
    <col min="2845" max="2845" width="3.25" customWidth="1"/>
    <col min="2846" max="2846" width="2.125" customWidth="1"/>
    <col min="2847" max="2847" width="2" customWidth="1"/>
    <col min="2848" max="2848" width="15.75" customWidth="1"/>
    <col min="2849" max="2849" width="3.25" customWidth="1"/>
    <col min="2850" max="2850" width="2.125" customWidth="1"/>
    <col min="2851" max="2851" width="2" customWidth="1"/>
    <col min="2852" max="2852" width="15.75" customWidth="1"/>
    <col min="2853" max="2853" width="3.25" customWidth="1"/>
    <col min="2854" max="2854" width="2.125" customWidth="1"/>
    <col min="2855" max="2855" width="2" customWidth="1"/>
    <col min="2856" max="2856" width="15.75" customWidth="1"/>
    <col min="2857" max="2857" width="3.125" customWidth="1"/>
    <col min="2858" max="2859" width="0" hidden="1" customWidth="1"/>
    <col min="2860" max="2860" width="15.75" customWidth="1"/>
    <col min="2861" max="2861" width="3.25" customWidth="1"/>
    <col min="2862" max="2862" width="2.125" customWidth="1"/>
    <col min="2863" max="2863" width="2" customWidth="1"/>
    <col min="2864" max="2864" width="15.75" customWidth="1"/>
    <col min="2865" max="2865" width="3.25" customWidth="1"/>
    <col min="2866" max="2866" width="2.125" customWidth="1"/>
    <col min="2867" max="2867" width="2" customWidth="1"/>
    <col min="2868" max="2868" width="15.75" customWidth="1"/>
    <col min="2869" max="2869" width="3.25" customWidth="1"/>
    <col min="2870" max="2870" width="2.125" customWidth="1"/>
    <col min="2871" max="2871" width="2" customWidth="1"/>
    <col min="2872" max="2872" width="15.75" customWidth="1"/>
    <col min="2873" max="2873" width="3.25" customWidth="1"/>
    <col min="2874" max="2874" width="2.125" customWidth="1"/>
    <col min="2875" max="2875" width="2" customWidth="1"/>
    <col min="2876" max="2876" width="15.75" customWidth="1"/>
    <col min="2877" max="2877" width="3.25" customWidth="1"/>
    <col min="2878" max="2878" width="2.125" customWidth="1"/>
    <col min="2879" max="2879" width="2" customWidth="1"/>
    <col min="2880" max="2880" width="15.75" customWidth="1"/>
    <col min="2881" max="2881" width="3.25" customWidth="1"/>
    <col min="2882" max="3089" width="9.125" customWidth="1"/>
    <col min="3090" max="3090" width="2.125" customWidth="1"/>
    <col min="3091" max="3091" width="2" customWidth="1"/>
    <col min="3092" max="3092" width="15.75" customWidth="1"/>
    <col min="3093" max="3093" width="3.25" customWidth="1"/>
    <col min="3094" max="3094" width="2.125" customWidth="1"/>
    <col min="3095" max="3095" width="2" customWidth="1"/>
    <col min="3096" max="3096" width="15.75" customWidth="1"/>
    <col min="3097" max="3097" width="3.25" customWidth="1"/>
    <col min="3098" max="3098" width="2.125" customWidth="1"/>
    <col min="3099" max="3099" width="2" customWidth="1"/>
    <col min="3100" max="3100" width="15.75" customWidth="1"/>
    <col min="3101" max="3101" width="3.25" customWidth="1"/>
    <col min="3102" max="3102" width="2.125" customWidth="1"/>
    <col min="3103" max="3103" width="2" customWidth="1"/>
    <col min="3104" max="3104" width="15.75" customWidth="1"/>
    <col min="3105" max="3105" width="3.25" customWidth="1"/>
    <col min="3106" max="3106" width="2.125" customWidth="1"/>
    <col min="3107" max="3107" width="2" customWidth="1"/>
    <col min="3108" max="3108" width="15.75" customWidth="1"/>
    <col min="3109" max="3109" width="3.25" customWidth="1"/>
    <col min="3110" max="3110" width="2.125" customWidth="1"/>
    <col min="3111" max="3111" width="2" customWidth="1"/>
    <col min="3112" max="3112" width="15.75" customWidth="1"/>
    <col min="3113" max="3113" width="3.125" customWidth="1"/>
    <col min="3114" max="3115" width="0" hidden="1" customWidth="1"/>
    <col min="3116" max="3116" width="15.75" customWidth="1"/>
    <col min="3117" max="3117" width="3.25" customWidth="1"/>
    <col min="3118" max="3118" width="2.125" customWidth="1"/>
    <col min="3119" max="3119" width="2" customWidth="1"/>
    <col min="3120" max="3120" width="15.75" customWidth="1"/>
    <col min="3121" max="3121" width="3.25" customWidth="1"/>
    <col min="3122" max="3122" width="2.125" customWidth="1"/>
    <col min="3123" max="3123" width="2" customWidth="1"/>
    <col min="3124" max="3124" width="15.75" customWidth="1"/>
    <col min="3125" max="3125" width="3.25" customWidth="1"/>
    <col min="3126" max="3126" width="2.125" customWidth="1"/>
    <col min="3127" max="3127" width="2" customWidth="1"/>
    <col min="3128" max="3128" width="15.75" customWidth="1"/>
    <col min="3129" max="3129" width="3.25" customWidth="1"/>
    <col min="3130" max="3130" width="2.125" customWidth="1"/>
    <col min="3131" max="3131" width="2" customWidth="1"/>
    <col min="3132" max="3132" width="15.75" customWidth="1"/>
    <col min="3133" max="3133" width="3.25" customWidth="1"/>
    <col min="3134" max="3134" width="2.125" customWidth="1"/>
    <col min="3135" max="3135" width="2" customWidth="1"/>
    <col min="3136" max="3136" width="15.75" customWidth="1"/>
    <col min="3137" max="3137" width="3.25" customWidth="1"/>
    <col min="3138" max="3345" width="9.125" customWidth="1"/>
    <col min="3346" max="3346" width="2.125" customWidth="1"/>
    <col min="3347" max="3347" width="2" customWidth="1"/>
    <col min="3348" max="3348" width="15.75" customWidth="1"/>
    <col min="3349" max="3349" width="3.25" customWidth="1"/>
    <col min="3350" max="3350" width="2.125" customWidth="1"/>
    <col min="3351" max="3351" width="2" customWidth="1"/>
    <col min="3352" max="3352" width="15.75" customWidth="1"/>
    <col min="3353" max="3353" width="3.25" customWidth="1"/>
    <col min="3354" max="3354" width="2.125" customWidth="1"/>
    <col min="3355" max="3355" width="2" customWidth="1"/>
    <col min="3356" max="3356" width="15.75" customWidth="1"/>
    <col min="3357" max="3357" width="3.25" customWidth="1"/>
    <col min="3358" max="3358" width="2.125" customWidth="1"/>
    <col min="3359" max="3359" width="2" customWidth="1"/>
    <col min="3360" max="3360" width="15.75" customWidth="1"/>
    <col min="3361" max="3361" width="3.25" customWidth="1"/>
    <col min="3362" max="3362" width="2.125" customWidth="1"/>
    <col min="3363" max="3363" width="2" customWidth="1"/>
    <col min="3364" max="3364" width="15.75" customWidth="1"/>
    <col min="3365" max="3365" width="3.25" customWidth="1"/>
    <col min="3366" max="3366" width="2.125" customWidth="1"/>
    <col min="3367" max="3367" width="2" customWidth="1"/>
    <col min="3368" max="3368" width="15.75" customWidth="1"/>
    <col min="3369" max="3369" width="3.125" customWidth="1"/>
    <col min="3370" max="3371" width="0" hidden="1" customWidth="1"/>
    <col min="3372" max="3372" width="15.75" customWidth="1"/>
    <col min="3373" max="3373" width="3.25" customWidth="1"/>
    <col min="3374" max="3374" width="2.125" customWidth="1"/>
    <col min="3375" max="3375" width="2" customWidth="1"/>
    <col min="3376" max="3376" width="15.75" customWidth="1"/>
    <col min="3377" max="3377" width="3.25" customWidth="1"/>
    <col min="3378" max="3378" width="2.125" customWidth="1"/>
    <col min="3379" max="3379" width="2" customWidth="1"/>
    <col min="3380" max="3380" width="15.75" customWidth="1"/>
    <col min="3381" max="3381" width="3.25" customWidth="1"/>
    <col min="3382" max="3382" width="2.125" customWidth="1"/>
    <col min="3383" max="3383" width="2" customWidth="1"/>
    <col min="3384" max="3384" width="15.75" customWidth="1"/>
    <col min="3385" max="3385" width="3.25" customWidth="1"/>
    <col min="3386" max="3386" width="2.125" customWidth="1"/>
    <col min="3387" max="3387" width="2" customWidth="1"/>
    <col min="3388" max="3388" width="15.75" customWidth="1"/>
    <col min="3389" max="3389" width="3.25" customWidth="1"/>
    <col min="3390" max="3390" width="2.125" customWidth="1"/>
    <col min="3391" max="3391" width="2" customWidth="1"/>
    <col min="3392" max="3392" width="15.75" customWidth="1"/>
    <col min="3393" max="3393" width="3.25" customWidth="1"/>
    <col min="3394" max="3601" width="9.125" customWidth="1"/>
    <col min="3602" max="3602" width="2.125" customWidth="1"/>
    <col min="3603" max="3603" width="2" customWidth="1"/>
    <col min="3604" max="3604" width="15.75" customWidth="1"/>
    <col min="3605" max="3605" width="3.25" customWidth="1"/>
    <col min="3606" max="3606" width="2.125" customWidth="1"/>
    <col min="3607" max="3607" width="2" customWidth="1"/>
    <col min="3608" max="3608" width="15.75" customWidth="1"/>
    <col min="3609" max="3609" width="3.25" customWidth="1"/>
    <col min="3610" max="3610" width="2.125" customWidth="1"/>
    <col min="3611" max="3611" width="2" customWidth="1"/>
    <col min="3612" max="3612" width="15.75" customWidth="1"/>
    <col min="3613" max="3613" width="3.25" customWidth="1"/>
    <col min="3614" max="3614" width="2.125" customWidth="1"/>
    <col min="3615" max="3615" width="2" customWidth="1"/>
    <col min="3616" max="3616" width="15.75" customWidth="1"/>
    <col min="3617" max="3617" width="3.25" customWidth="1"/>
    <col min="3618" max="3618" width="2.125" customWidth="1"/>
    <col min="3619" max="3619" width="2" customWidth="1"/>
    <col min="3620" max="3620" width="15.75" customWidth="1"/>
    <col min="3621" max="3621" width="3.25" customWidth="1"/>
    <col min="3622" max="3622" width="2.125" customWidth="1"/>
    <col min="3623" max="3623" width="2" customWidth="1"/>
    <col min="3624" max="3624" width="15.75" customWidth="1"/>
    <col min="3625" max="3625" width="3.125" customWidth="1"/>
    <col min="3626" max="3627" width="0" hidden="1" customWidth="1"/>
    <col min="3628" max="3628" width="15.75" customWidth="1"/>
    <col min="3629" max="3629" width="3.25" customWidth="1"/>
    <col min="3630" max="3630" width="2.125" customWidth="1"/>
    <col min="3631" max="3631" width="2" customWidth="1"/>
    <col min="3632" max="3632" width="15.75" customWidth="1"/>
    <col min="3633" max="3633" width="3.25" customWidth="1"/>
    <col min="3634" max="3634" width="2.125" customWidth="1"/>
    <col min="3635" max="3635" width="2" customWidth="1"/>
    <col min="3636" max="3636" width="15.75" customWidth="1"/>
    <col min="3637" max="3637" width="3.25" customWidth="1"/>
    <col min="3638" max="3638" width="2.125" customWidth="1"/>
    <col min="3639" max="3639" width="2" customWidth="1"/>
    <col min="3640" max="3640" width="15.75" customWidth="1"/>
    <col min="3641" max="3641" width="3.25" customWidth="1"/>
    <col min="3642" max="3642" width="2.125" customWidth="1"/>
    <col min="3643" max="3643" width="2" customWidth="1"/>
    <col min="3644" max="3644" width="15.75" customWidth="1"/>
    <col min="3645" max="3645" width="3.25" customWidth="1"/>
    <col min="3646" max="3646" width="2.125" customWidth="1"/>
    <col min="3647" max="3647" width="2" customWidth="1"/>
    <col min="3648" max="3648" width="15.75" customWidth="1"/>
    <col min="3649" max="3649" width="3.25" customWidth="1"/>
    <col min="3650" max="3857" width="9.125" customWidth="1"/>
    <col min="3858" max="3858" width="2.125" customWidth="1"/>
    <col min="3859" max="3859" width="2" customWidth="1"/>
    <col min="3860" max="3860" width="15.75" customWidth="1"/>
    <col min="3861" max="3861" width="3.25" customWidth="1"/>
    <col min="3862" max="3862" width="2.125" customWidth="1"/>
    <col min="3863" max="3863" width="2" customWidth="1"/>
    <col min="3864" max="3864" width="15.75" customWidth="1"/>
    <col min="3865" max="3865" width="3.25" customWidth="1"/>
    <col min="3866" max="3866" width="2.125" customWidth="1"/>
    <col min="3867" max="3867" width="2" customWidth="1"/>
    <col min="3868" max="3868" width="15.75" customWidth="1"/>
    <col min="3869" max="3869" width="3.25" customWidth="1"/>
    <col min="3870" max="3870" width="2.125" customWidth="1"/>
    <col min="3871" max="3871" width="2" customWidth="1"/>
    <col min="3872" max="3872" width="15.75" customWidth="1"/>
    <col min="3873" max="3873" width="3.25" customWidth="1"/>
    <col min="3874" max="3874" width="2.125" customWidth="1"/>
    <col min="3875" max="3875" width="2" customWidth="1"/>
    <col min="3876" max="3876" width="15.75" customWidth="1"/>
    <col min="3877" max="3877" width="3.25" customWidth="1"/>
    <col min="3878" max="3878" width="2.125" customWidth="1"/>
    <col min="3879" max="3879" width="2" customWidth="1"/>
    <col min="3880" max="3880" width="15.75" customWidth="1"/>
    <col min="3881" max="3881" width="3.125" customWidth="1"/>
    <col min="3882" max="3883" width="0" hidden="1" customWidth="1"/>
    <col min="3884" max="3884" width="15.75" customWidth="1"/>
    <col min="3885" max="3885" width="3.25" customWidth="1"/>
    <col min="3886" max="3886" width="2.125" customWidth="1"/>
    <col min="3887" max="3887" width="2" customWidth="1"/>
    <col min="3888" max="3888" width="15.75" customWidth="1"/>
    <col min="3889" max="3889" width="3.25" customWidth="1"/>
    <col min="3890" max="3890" width="2.125" customWidth="1"/>
    <col min="3891" max="3891" width="2" customWidth="1"/>
    <col min="3892" max="3892" width="15.75" customWidth="1"/>
    <col min="3893" max="3893" width="3.25" customWidth="1"/>
    <col min="3894" max="3894" width="2.125" customWidth="1"/>
    <col min="3895" max="3895" width="2" customWidth="1"/>
    <col min="3896" max="3896" width="15.75" customWidth="1"/>
    <col min="3897" max="3897" width="3.25" customWidth="1"/>
    <col min="3898" max="3898" width="2.125" customWidth="1"/>
    <col min="3899" max="3899" width="2" customWidth="1"/>
    <col min="3900" max="3900" width="15.75" customWidth="1"/>
    <col min="3901" max="3901" width="3.25" customWidth="1"/>
    <col min="3902" max="3902" width="2.125" customWidth="1"/>
    <col min="3903" max="3903" width="2" customWidth="1"/>
    <col min="3904" max="3904" width="15.75" customWidth="1"/>
    <col min="3905" max="3905" width="3.25" customWidth="1"/>
    <col min="3906" max="4113" width="9.125" customWidth="1"/>
    <col min="4114" max="4114" width="2.125" customWidth="1"/>
    <col min="4115" max="4115" width="2" customWidth="1"/>
    <col min="4116" max="4116" width="15.75" customWidth="1"/>
    <col min="4117" max="4117" width="3.25" customWidth="1"/>
    <col min="4118" max="4118" width="2.125" customWidth="1"/>
    <col min="4119" max="4119" width="2" customWidth="1"/>
    <col min="4120" max="4120" width="15.75" customWidth="1"/>
    <col min="4121" max="4121" width="3.25" customWidth="1"/>
    <col min="4122" max="4122" width="2.125" customWidth="1"/>
    <col min="4123" max="4123" width="2" customWidth="1"/>
    <col min="4124" max="4124" width="15.75" customWidth="1"/>
    <col min="4125" max="4125" width="3.25" customWidth="1"/>
    <col min="4126" max="4126" width="2.125" customWidth="1"/>
    <col min="4127" max="4127" width="2" customWidth="1"/>
    <col min="4128" max="4128" width="15.75" customWidth="1"/>
    <col min="4129" max="4129" width="3.25" customWidth="1"/>
    <col min="4130" max="4130" width="2.125" customWidth="1"/>
    <col min="4131" max="4131" width="2" customWidth="1"/>
    <col min="4132" max="4132" width="15.75" customWidth="1"/>
    <col min="4133" max="4133" width="3.25" customWidth="1"/>
    <col min="4134" max="4134" width="2.125" customWidth="1"/>
    <col min="4135" max="4135" width="2" customWidth="1"/>
    <col min="4136" max="4136" width="15.75" customWidth="1"/>
    <col min="4137" max="4137" width="3.125" customWidth="1"/>
    <col min="4138" max="4139" width="0" hidden="1" customWidth="1"/>
    <col min="4140" max="4140" width="15.75" customWidth="1"/>
    <col min="4141" max="4141" width="3.25" customWidth="1"/>
    <col min="4142" max="4142" width="2.125" customWidth="1"/>
    <col min="4143" max="4143" width="2" customWidth="1"/>
    <col min="4144" max="4144" width="15.75" customWidth="1"/>
    <col min="4145" max="4145" width="3.25" customWidth="1"/>
    <col min="4146" max="4146" width="2.125" customWidth="1"/>
    <col min="4147" max="4147" width="2" customWidth="1"/>
    <col min="4148" max="4148" width="15.75" customWidth="1"/>
    <col min="4149" max="4149" width="3.25" customWidth="1"/>
    <col min="4150" max="4150" width="2.125" customWidth="1"/>
    <col min="4151" max="4151" width="2" customWidth="1"/>
    <col min="4152" max="4152" width="15.75" customWidth="1"/>
    <col min="4153" max="4153" width="3.25" customWidth="1"/>
    <col min="4154" max="4154" width="2.125" customWidth="1"/>
    <col min="4155" max="4155" width="2" customWidth="1"/>
    <col min="4156" max="4156" width="15.75" customWidth="1"/>
    <col min="4157" max="4157" width="3.25" customWidth="1"/>
    <col min="4158" max="4158" width="2.125" customWidth="1"/>
    <col min="4159" max="4159" width="2" customWidth="1"/>
    <col min="4160" max="4160" width="15.75" customWidth="1"/>
    <col min="4161" max="4161" width="3.25" customWidth="1"/>
    <col min="4162" max="4369" width="9.125" customWidth="1"/>
    <col min="4370" max="4370" width="2.125" customWidth="1"/>
    <col min="4371" max="4371" width="2" customWidth="1"/>
    <col min="4372" max="4372" width="15.75" customWidth="1"/>
    <col min="4373" max="4373" width="3.25" customWidth="1"/>
    <col min="4374" max="4374" width="2.125" customWidth="1"/>
    <col min="4375" max="4375" width="2" customWidth="1"/>
    <col min="4376" max="4376" width="15.75" customWidth="1"/>
    <col min="4377" max="4377" width="3.25" customWidth="1"/>
    <col min="4378" max="4378" width="2.125" customWidth="1"/>
    <col min="4379" max="4379" width="2" customWidth="1"/>
    <col min="4380" max="4380" width="15.75" customWidth="1"/>
    <col min="4381" max="4381" width="3.25" customWidth="1"/>
    <col min="4382" max="4382" width="2.125" customWidth="1"/>
    <col min="4383" max="4383" width="2" customWidth="1"/>
    <col min="4384" max="4384" width="15.75" customWidth="1"/>
    <col min="4385" max="4385" width="3.25" customWidth="1"/>
    <col min="4386" max="4386" width="2.125" customWidth="1"/>
    <col min="4387" max="4387" width="2" customWidth="1"/>
    <col min="4388" max="4388" width="15.75" customWidth="1"/>
    <col min="4389" max="4389" width="3.25" customWidth="1"/>
    <col min="4390" max="4390" width="2.125" customWidth="1"/>
    <col min="4391" max="4391" width="2" customWidth="1"/>
    <col min="4392" max="4392" width="15.75" customWidth="1"/>
    <col min="4393" max="4393" width="3.125" customWidth="1"/>
    <col min="4394" max="4395" width="0" hidden="1" customWidth="1"/>
    <col min="4396" max="4396" width="15.75" customWidth="1"/>
    <col min="4397" max="4397" width="3.25" customWidth="1"/>
    <col min="4398" max="4398" width="2.125" customWidth="1"/>
    <col min="4399" max="4399" width="2" customWidth="1"/>
    <col min="4400" max="4400" width="15.75" customWidth="1"/>
    <col min="4401" max="4401" width="3.25" customWidth="1"/>
    <col min="4402" max="4402" width="2.125" customWidth="1"/>
    <col min="4403" max="4403" width="2" customWidth="1"/>
    <col min="4404" max="4404" width="15.75" customWidth="1"/>
    <col min="4405" max="4405" width="3.25" customWidth="1"/>
    <col min="4406" max="4406" width="2.125" customWidth="1"/>
    <col min="4407" max="4407" width="2" customWidth="1"/>
    <col min="4408" max="4408" width="15.75" customWidth="1"/>
    <col min="4409" max="4409" width="3.25" customWidth="1"/>
    <col min="4410" max="4410" width="2.125" customWidth="1"/>
    <col min="4411" max="4411" width="2" customWidth="1"/>
    <col min="4412" max="4412" width="15.75" customWidth="1"/>
    <col min="4413" max="4413" width="3.25" customWidth="1"/>
    <col min="4414" max="4414" width="2.125" customWidth="1"/>
    <col min="4415" max="4415" width="2" customWidth="1"/>
    <col min="4416" max="4416" width="15.75" customWidth="1"/>
    <col min="4417" max="4417" width="3.25" customWidth="1"/>
    <col min="4418" max="4625" width="9.125" customWidth="1"/>
    <col min="4626" max="4626" width="2.125" customWidth="1"/>
    <col min="4627" max="4627" width="2" customWidth="1"/>
    <col min="4628" max="4628" width="15.75" customWidth="1"/>
    <col min="4629" max="4629" width="3.25" customWidth="1"/>
    <col min="4630" max="4630" width="2.125" customWidth="1"/>
    <col min="4631" max="4631" width="2" customWidth="1"/>
    <col min="4632" max="4632" width="15.75" customWidth="1"/>
    <col min="4633" max="4633" width="3.25" customWidth="1"/>
    <col min="4634" max="4634" width="2.125" customWidth="1"/>
    <col min="4635" max="4635" width="2" customWidth="1"/>
    <col min="4636" max="4636" width="15.75" customWidth="1"/>
    <col min="4637" max="4637" width="3.25" customWidth="1"/>
    <col min="4638" max="4638" width="2.125" customWidth="1"/>
    <col min="4639" max="4639" width="2" customWidth="1"/>
    <col min="4640" max="4640" width="15.75" customWidth="1"/>
    <col min="4641" max="4641" width="3.25" customWidth="1"/>
    <col min="4642" max="4642" width="2.125" customWidth="1"/>
    <col min="4643" max="4643" width="2" customWidth="1"/>
    <col min="4644" max="4644" width="15.75" customWidth="1"/>
    <col min="4645" max="4645" width="3.25" customWidth="1"/>
    <col min="4646" max="4646" width="2.125" customWidth="1"/>
    <col min="4647" max="4647" width="2" customWidth="1"/>
    <col min="4648" max="4648" width="15.75" customWidth="1"/>
    <col min="4649" max="4649" width="3.125" customWidth="1"/>
    <col min="4650" max="4651" width="0" hidden="1" customWidth="1"/>
    <col min="4652" max="4652" width="15.75" customWidth="1"/>
    <col min="4653" max="4653" width="3.25" customWidth="1"/>
    <col min="4654" max="4654" width="2.125" customWidth="1"/>
    <col min="4655" max="4655" width="2" customWidth="1"/>
    <col min="4656" max="4656" width="15.75" customWidth="1"/>
    <col min="4657" max="4657" width="3.25" customWidth="1"/>
    <col min="4658" max="4658" width="2.125" customWidth="1"/>
    <col min="4659" max="4659" width="2" customWidth="1"/>
    <col min="4660" max="4660" width="15.75" customWidth="1"/>
    <col min="4661" max="4661" width="3.25" customWidth="1"/>
    <col min="4662" max="4662" width="2.125" customWidth="1"/>
    <col min="4663" max="4663" width="2" customWidth="1"/>
    <col min="4664" max="4664" width="15.75" customWidth="1"/>
    <col min="4665" max="4665" width="3.25" customWidth="1"/>
    <col min="4666" max="4666" width="2.125" customWidth="1"/>
    <col min="4667" max="4667" width="2" customWidth="1"/>
    <col min="4668" max="4668" width="15.75" customWidth="1"/>
    <col min="4669" max="4669" width="3.25" customWidth="1"/>
    <col min="4670" max="4670" width="2.125" customWidth="1"/>
    <col min="4671" max="4671" width="2" customWidth="1"/>
    <col min="4672" max="4672" width="15.75" customWidth="1"/>
    <col min="4673" max="4673" width="3.25" customWidth="1"/>
    <col min="4674" max="4881" width="9.125" customWidth="1"/>
    <col min="4882" max="4882" width="2.125" customWidth="1"/>
    <col min="4883" max="4883" width="2" customWidth="1"/>
    <col min="4884" max="4884" width="15.75" customWidth="1"/>
    <col min="4885" max="4885" width="3.25" customWidth="1"/>
    <col min="4886" max="4886" width="2.125" customWidth="1"/>
    <col min="4887" max="4887" width="2" customWidth="1"/>
    <col min="4888" max="4888" width="15.75" customWidth="1"/>
    <col min="4889" max="4889" width="3.25" customWidth="1"/>
    <col min="4890" max="4890" width="2.125" customWidth="1"/>
    <col min="4891" max="4891" width="2" customWidth="1"/>
    <col min="4892" max="4892" width="15.75" customWidth="1"/>
    <col min="4893" max="4893" width="3.25" customWidth="1"/>
    <col min="4894" max="4894" width="2.125" customWidth="1"/>
    <col min="4895" max="4895" width="2" customWidth="1"/>
    <col min="4896" max="4896" width="15.75" customWidth="1"/>
    <col min="4897" max="4897" width="3.25" customWidth="1"/>
    <col min="4898" max="4898" width="2.125" customWidth="1"/>
    <col min="4899" max="4899" width="2" customWidth="1"/>
    <col min="4900" max="4900" width="15.75" customWidth="1"/>
    <col min="4901" max="4901" width="3.25" customWidth="1"/>
    <col min="4902" max="4902" width="2.125" customWidth="1"/>
    <col min="4903" max="4903" width="2" customWidth="1"/>
    <col min="4904" max="4904" width="15.75" customWidth="1"/>
    <col min="4905" max="4905" width="3.125" customWidth="1"/>
    <col min="4906" max="4907" width="0" hidden="1" customWidth="1"/>
    <col min="4908" max="4908" width="15.75" customWidth="1"/>
    <col min="4909" max="4909" width="3.25" customWidth="1"/>
    <col min="4910" max="4910" width="2.125" customWidth="1"/>
    <col min="4911" max="4911" width="2" customWidth="1"/>
    <col min="4912" max="4912" width="15.75" customWidth="1"/>
    <col min="4913" max="4913" width="3.25" customWidth="1"/>
    <col min="4914" max="4914" width="2.125" customWidth="1"/>
    <col min="4915" max="4915" width="2" customWidth="1"/>
    <col min="4916" max="4916" width="15.75" customWidth="1"/>
    <col min="4917" max="4917" width="3.25" customWidth="1"/>
    <col min="4918" max="4918" width="2.125" customWidth="1"/>
    <col min="4919" max="4919" width="2" customWidth="1"/>
    <col min="4920" max="4920" width="15.75" customWidth="1"/>
    <col min="4921" max="4921" width="3.25" customWidth="1"/>
    <col min="4922" max="4922" width="2.125" customWidth="1"/>
    <col min="4923" max="4923" width="2" customWidth="1"/>
    <col min="4924" max="4924" width="15.75" customWidth="1"/>
    <col min="4925" max="4925" width="3.25" customWidth="1"/>
    <col min="4926" max="4926" width="2.125" customWidth="1"/>
    <col min="4927" max="4927" width="2" customWidth="1"/>
    <col min="4928" max="4928" width="15.75" customWidth="1"/>
    <col min="4929" max="4929" width="3.25" customWidth="1"/>
    <col min="4930" max="5137" width="9.125" customWidth="1"/>
    <col min="5138" max="5138" width="2.125" customWidth="1"/>
    <col min="5139" max="5139" width="2" customWidth="1"/>
    <col min="5140" max="5140" width="15.75" customWidth="1"/>
    <col min="5141" max="5141" width="3.25" customWidth="1"/>
    <col min="5142" max="5142" width="2.125" customWidth="1"/>
    <col min="5143" max="5143" width="2" customWidth="1"/>
    <col min="5144" max="5144" width="15.75" customWidth="1"/>
    <col min="5145" max="5145" width="3.25" customWidth="1"/>
    <col min="5146" max="5146" width="2.125" customWidth="1"/>
    <col min="5147" max="5147" width="2" customWidth="1"/>
    <col min="5148" max="5148" width="15.75" customWidth="1"/>
    <col min="5149" max="5149" width="3.25" customWidth="1"/>
    <col min="5150" max="5150" width="2.125" customWidth="1"/>
    <col min="5151" max="5151" width="2" customWidth="1"/>
    <col min="5152" max="5152" width="15.75" customWidth="1"/>
    <col min="5153" max="5153" width="3.25" customWidth="1"/>
    <col min="5154" max="5154" width="2.125" customWidth="1"/>
    <col min="5155" max="5155" width="2" customWidth="1"/>
    <col min="5156" max="5156" width="15.75" customWidth="1"/>
    <col min="5157" max="5157" width="3.25" customWidth="1"/>
    <col min="5158" max="5158" width="2.125" customWidth="1"/>
    <col min="5159" max="5159" width="2" customWidth="1"/>
    <col min="5160" max="5160" width="15.75" customWidth="1"/>
    <col min="5161" max="5161" width="3.125" customWidth="1"/>
    <col min="5162" max="5163" width="0" hidden="1" customWidth="1"/>
    <col min="5164" max="5164" width="15.75" customWidth="1"/>
    <col min="5165" max="5165" width="3.25" customWidth="1"/>
    <col min="5166" max="5166" width="2.125" customWidth="1"/>
    <col min="5167" max="5167" width="2" customWidth="1"/>
    <col min="5168" max="5168" width="15.75" customWidth="1"/>
    <col min="5169" max="5169" width="3.25" customWidth="1"/>
    <col min="5170" max="5170" width="2.125" customWidth="1"/>
    <col min="5171" max="5171" width="2" customWidth="1"/>
    <col min="5172" max="5172" width="15.75" customWidth="1"/>
    <col min="5173" max="5173" width="3.25" customWidth="1"/>
    <col min="5174" max="5174" width="2.125" customWidth="1"/>
    <col min="5175" max="5175" width="2" customWidth="1"/>
    <col min="5176" max="5176" width="15.75" customWidth="1"/>
    <col min="5177" max="5177" width="3.25" customWidth="1"/>
    <col min="5178" max="5178" width="2.125" customWidth="1"/>
    <col min="5179" max="5179" width="2" customWidth="1"/>
    <col min="5180" max="5180" width="15.75" customWidth="1"/>
    <col min="5181" max="5181" width="3.25" customWidth="1"/>
    <col min="5182" max="5182" width="2.125" customWidth="1"/>
    <col min="5183" max="5183" width="2" customWidth="1"/>
    <col min="5184" max="5184" width="15.75" customWidth="1"/>
    <col min="5185" max="5185" width="3.25" customWidth="1"/>
    <col min="5186" max="5393" width="9.125" customWidth="1"/>
    <col min="5394" max="5394" width="2.125" customWidth="1"/>
    <col min="5395" max="5395" width="2" customWidth="1"/>
    <col min="5396" max="5396" width="15.75" customWidth="1"/>
    <col min="5397" max="5397" width="3.25" customWidth="1"/>
    <col min="5398" max="5398" width="2.125" customWidth="1"/>
    <col min="5399" max="5399" width="2" customWidth="1"/>
    <col min="5400" max="5400" width="15.75" customWidth="1"/>
    <col min="5401" max="5401" width="3.25" customWidth="1"/>
    <col min="5402" max="5402" width="2.125" customWidth="1"/>
    <col min="5403" max="5403" width="2" customWidth="1"/>
    <col min="5404" max="5404" width="15.75" customWidth="1"/>
    <col min="5405" max="5405" width="3.25" customWidth="1"/>
    <col min="5406" max="5406" width="2.125" customWidth="1"/>
    <col min="5407" max="5407" width="2" customWidth="1"/>
    <col min="5408" max="5408" width="15.75" customWidth="1"/>
    <col min="5409" max="5409" width="3.25" customWidth="1"/>
    <col min="5410" max="5410" width="2.125" customWidth="1"/>
    <col min="5411" max="5411" width="2" customWidth="1"/>
    <col min="5412" max="5412" width="15.75" customWidth="1"/>
    <col min="5413" max="5413" width="3.25" customWidth="1"/>
    <col min="5414" max="5414" width="2.125" customWidth="1"/>
    <col min="5415" max="5415" width="2" customWidth="1"/>
    <col min="5416" max="5416" width="15.75" customWidth="1"/>
    <col min="5417" max="5417" width="3.125" customWidth="1"/>
    <col min="5418" max="5419" width="0" hidden="1" customWidth="1"/>
    <col min="5420" max="5420" width="15.75" customWidth="1"/>
    <col min="5421" max="5421" width="3.25" customWidth="1"/>
    <col min="5422" max="5422" width="2.125" customWidth="1"/>
    <col min="5423" max="5423" width="2" customWidth="1"/>
    <col min="5424" max="5424" width="15.75" customWidth="1"/>
    <col min="5425" max="5425" width="3.25" customWidth="1"/>
    <col min="5426" max="5426" width="2.125" customWidth="1"/>
    <col min="5427" max="5427" width="2" customWidth="1"/>
    <col min="5428" max="5428" width="15.75" customWidth="1"/>
    <col min="5429" max="5429" width="3.25" customWidth="1"/>
    <col min="5430" max="5430" width="2.125" customWidth="1"/>
    <col min="5431" max="5431" width="2" customWidth="1"/>
    <col min="5432" max="5432" width="15.75" customWidth="1"/>
    <col min="5433" max="5433" width="3.25" customWidth="1"/>
    <col min="5434" max="5434" width="2.125" customWidth="1"/>
    <col min="5435" max="5435" width="2" customWidth="1"/>
    <col min="5436" max="5436" width="15.75" customWidth="1"/>
    <col min="5437" max="5437" width="3.25" customWidth="1"/>
    <col min="5438" max="5438" width="2.125" customWidth="1"/>
    <col min="5439" max="5439" width="2" customWidth="1"/>
    <col min="5440" max="5440" width="15.75" customWidth="1"/>
    <col min="5441" max="5441" width="3.25" customWidth="1"/>
    <col min="5442" max="5649" width="9.125" customWidth="1"/>
    <col min="5650" max="5650" width="2.125" customWidth="1"/>
    <col min="5651" max="5651" width="2" customWidth="1"/>
    <col min="5652" max="5652" width="15.75" customWidth="1"/>
    <col min="5653" max="5653" width="3.25" customWidth="1"/>
    <col min="5654" max="5654" width="2.125" customWidth="1"/>
    <col min="5655" max="5655" width="2" customWidth="1"/>
    <col min="5656" max="5656" width="15.75" customWidth="1"/>
    <col min="5657" max="5657" width="3.25" customWidth="1"/>
    <col min="5658" max="5658" width="2.125" customWidth="1"/>
    <col min="5659" max="5659" width="2" customWidth="1"/>
    <col min="5660" max="5660" width="15.75" customWidth="1"/>
    <col min="5661" max="5661" width="3.25" customWidth="1"/>
    <col min="5662" max="5662" width="2.125" customWidth="1"/>
    <col min="5663" max="5663" width="2" customWidth="1"/>
    <col min="5664" max="5664" width="15.75" customWidth="1"/>
    <col min="5665" max="5665" width="3.25" customWidth="1"/>
    <col min="5666" max="5666" width="2.125" customWidth="1"/>
    <col min="5667" max="5667" width="2" customWidth="1"/>
    <col min="5668" max="5668" width="15.75" customWidth="1"/>
    <col min="5669" max="5669" width="3.25" customWidth="1"/>
    <col min="5670" max="5670" width="2.125" customWidth="1"/>
    <col min="5671" max="5671" width="2" customWidth="1"/>
    <col min="5672" max="5672" width="15.75" customWidth="1"/>
    <col min="5673" max="5673" width="3.125" customWidth="1"/>
    <col min="5674" max="5675" width="0" hidden="1" customWidth="1"/>
    <col min="5676" max="5676" width="15.75" customWidth="1"/>
    <col min="5677" max="5677" width="3.25" customWidth="1"/>
    <col min="5678" max="5678" width="2.125" customWidth="1"/>
    <col min="5679" max="5679" width="2" customWidth="1"/>
    <col min="5680" max="5680" width="15.75" customWidth="1"/>
    <col min="5681" max="5681" width="3.25" customWidth="1"/>
    <col min="5682" max="5682" width="2.125" customWidth="1"/>
    <col min="5683" max="5683" width="2" customWidth="1"/>
    <col min="5684" max="5684" width="15.75" customWidth="1"/>
    <col min="5685" max="5685" width="3.25" customWidth="1"/>
    <col min="5686" max="5686" width="2.125" customWidth="1"/>
    <col min="5687" max="5687" width="2" customWidth="1"/>
    <col min="5688" max="5688" width="15.75" customWidth="1"/>
    <col min="5689" max="5689" width="3.25" customWidth="1"/>
    <col min="5690" max="5690" width="2.125" customWidth="1"/>
    <col min="5691" max="5691" width="2" customWidth="1"/>
    <col min="5692" max="5692" width="15.75" customWidth="1"/>
    <col min="5693" max="5693" width="3.25" customWidth="1"/>
    <col min="5694" max="5694" width="2.125" customWidth="1"/>
    <col min="5695" max="5695" width="2" customWidth="1"/>
    <col min="5696" max="5696" width="15.75" customWidth="1"/>
    <col min="5697" max="5697" width="3.25" customWidth="1"/>
    <col min="5698" max="5905" width="9.125" customWidth="1"/>
    <col min="5906" max="5906" width="2.125" customWidth="1"/>
    <col min="5907" max="5907" width="2" customWidth="1"/>
    <col min="5908" max="5908" width="15.75" customWidth="1"/>
    <col min="5909" max="5909" width="3.25" customWidth="1"/>
    <col min="5910" max="5910" width="2.125" customWidth="1"/>
    <col min="5911" max="5911" width="2" customWidth="1"/>
    <col min="5912" max="5912" width="15.75" customWidth="1"/>
    <col min="5913" max="5913" width="3.25" customWidth="1"/>
    <col min="5914" max="5914" width="2.125" customWidth="1"/>
    <col min="5915" max="5915" width="2" customWidth="1"/>
    <col min="5916" max="5916" width="15.75" customWidth="1"/>
    <col min="5917" max="5917" width="3.25" customWidth="1"/>
    <col min="5918" max="5918" width="2.125" customWidth="1"/>
    <col min="5919" max="5919" width="2" customWidth="1"/>
    <col min="5920" max="5920" width="15.75" customWidth="1"/>
    <col min="5921" max="5921" width="3.25" customWidth="1"/>
    <col min="5922" max="5922" width="2.125" customWidth="1"/>
    <col min="5923" max="5923" width="2" customWidth="1"/>
    <col min="5924" max="5924" width="15.75" customWidth="1"/>
    <col min="5925" max="5925" width="3.25" customWidth="1"/>
    <col min="5926" max="5926" width="2.125" customWidth="1"/>
    <col min="5927" max="5927" width="2" customWidth="1"/>
    <col min="5928" max="5928" width="15.75" customWidth="1"/>
    <col min="5929" max="5929" width="3.125" customWidth="1"/>
    <col min="5930" max="5931" width="0" hidden="1" customWidth="1"/>
    <col min="5932" max="5932" width="15.75" customWidth="1"/>
    <col min="5933" max="5933" width="3.25" customWidth="1"/>
    <col min="5934" max="5934" width="2.125" customWidth="1"/>
    <col min="5935" max="5935" width="2" customWidth="1"/>
    <col min="5936" max="5936" width="15.75" customWidth="1"/>
    <col min="5937" max="5937" width="3.25" customWidth="1"/>
    <col min="5938" max="5938" width="2.125" customWidth="1"/>
    <col min="5939" max="5939" width="2" customWidth="1"/>
    <col min="5940" max="5940" width="15.75" customWidth="1"/>
    <col min="5941" max="5941" width="3.25" customWidth="1"/>
    <col min="5942" max="5942" width="2.125" customWidth="1"/>
    <col min="5943" max="5943" width="2" customWidth="1"/>
    <col min="5944" max="5944" width="15.75" customWidth="1"/>
    <col min="5945" max="5945" width="3.25" customWidth="1"/>
    <col min="5946" max="5946" width="2.125" customWidth="1"/>
    <col min="5947" max="5947" width="2" customWidth="1"/>
    <col min="5948" max="5948" width="15.75" customWidth="1"/>
    <col min="5949" max="5949" width="3.25" customWidth="1"/>
    <col min="5950" max="5950" width="2.125" customWidth="1"/>
    <col min="5951" max="5951" width="2" customWidth="1"/>
    <col min="5952" max="5952" width="15.75" customWidth="1"/>
    <col min="5953" max="5953" width="3.25" customWidth="1"/>
    <col min="5954" max="6161" width="9.125" customWidth="1"/>
    <col min="6162" max="6162" width="2.125" customWidth="1"/>
    <col min="6163" max="6163" width="2" customWidth="1"/>
    <col min="6164" max="6164" width="15.75" customWidth="1"/>
    <col min="6165" max="6165" width="3.25" customWidth="1"/>
    <col min="6166" max="6166" width="2.125" customWidth="1"/>
    <col min="6167" max="6167" width="2" customWidth="1"/>
    <col min="6168" max="6168" width="15.75" customWidth="1"/>
    <col min="6169" max="6169" width="3.25" customWidth="1"/>
    <col min="6170" max="6170" width="2.125" customWidth="1"/>
    <col min="6171" max="6171" width="2" customWidth="1"/>
    <col min="6172" max="6172" width="15.75" customWidth="1"/>
    <col min="6173" max="6173" width="3.25" customWidth="1"/>
    <col min="6174" max="6174" width="2.125" customWidth="1"/>
    <col min="6175" max="6175" width="2" customWidth="1"/>
    <col min="6176" max="6176" width="15.75" customWidth="1"/>
    <col min="6177" max="6177" width="3.25" customWidth="1"/>
    <col min="6178" max="6178" width="2.125" customWidth="1"/>
    <col min="6179" max="6179" width="2" customWidth="1"/>
    <col min="6180" max="6180" width="15.75" customWidth="1"/>
    <col min="6181" max="6181" width="3.25" customWidth="1"/>
    <col min="6182" max="6182" width="2.125" customWidth="1"/>
    <col min="6183" max="6183" width="2" customWidth="1"/>
    <col min="6184" max="6184" width="15.75" customWidth="1"/>
    <col min="6185" max="6185" width="3.125" customWidth="1"/>
    <col min="6186" max="6187" width="0" hidden="1" customWidth="1"/>
    <col min="6188" max="6188" width="15.75" customWidth="1"/>
    <col min="6189" max="6189" width="3.25" customWidth="1"/>
    <col min="6190" max="6190" width="2.125" customWidth="1"/>
    <col min="6191" max="6191" width="2" customWidth="1"/>
    <col min="6192" max="6192" width="15.75" customWidth="1"/>
    <col min="6193" max="6193" width="3.25" customWidth="1"/>
    <col min="6194" max="6194" width="2.125" customWidth="1"/>
    <col min="6195" max="6195" width="2" customWidth="1"/>
    <col min="6196" max="6196" width="15.75" customWidth="1"/>
    <col min="6197" max="6197" width="3.25" customWidth="1"/>
    <col min="6198" max="6198" width="2.125" customWidth="1"/>
    <col min="6199" max="6199" width="2" customWidth="1"/>
    <col min="6200" max="6200" width="15.75" customWidth="1"/>
    <col min="6201" max="6201" width="3.25" customWidth="1"/>
    <col min="6202" max="6202" width="2.125" customWidth="1"/>
    <col min="6203" max="6203" width="2" customWidth="1"/>
    <col min="6204" max="6204" width="15.75" customWidth="1"/>
    <col min="6205" max="6205" width="3.25" customWidth="1"/>
    <col min="6206" max="6206" width="2.125" customWidth="1"/>
    <col min="6207" max="6207" width="2" customWidth="1"/>
    <col min="6208" max="6208" width="15.75" customWidth="1"/>
    <col min="6209" max="6209" width="3.25" customWidth="1"/>
    <col min="6210" max="6417" width="9.125" customWidth="1"/>
    <col min="6418" max="6418" width="2.125" customWidth="1"/>
    <col min="6419" max="6419" width="2" customWidth="1"/>
    <col min="6420" max="6420" width="15.75" customWidth="1"/>
    <col min="6421" max="6421" width="3.25" customWidth="1"/>
    <col min="6422" max="6422" width="2.125" customWidth="1"/>
    <col min="6423" max="6423" width="2" customWidth="1"/>
    <col min="6424" max="6424" width="15.75" customWidth="1"/>
    <col min="6425" max="6425" width="3.25" customWidth="1"/>
    <col min="6426" max="6426" width="2.125" customWidth="1"/>
    <col min="6427" max="6427" width="2" customWidth="1"/>
    <col min="6428" max="6428" width="15.75" customWidth="1"/>
    <col min="6429" max="6429" width="3.25" customWidth="1"/>
    <col min="6430" max="6430" width="2.125" customWidth="1"/>
    <col min="6431" max="6431" width="2" customWidth="1"/>
    <col min="6432" max="6432" width="15.75" customWidth="1"/>
    <col min="6433" max="6433" width="3.25" customWidth="1"/>
    <col min="6434" max="6434" width="2.125" customWidth="1"/>
    <col min="6435" max="6435" width="2" customWidth="1"/>
    <col min="6436" max="6436" width="15.75" customWidth="1"/>
    <col min="6437" max="6437" width="3.25" customWidth="1"/>
    <col min="6438" max="6438" width="2.125" customWidth="1"/>
    <col min="6439" max="6439" width="2" customWidth="1"/>
    <col min="6440" max="6440" width="15.75" customWidth="1"/>
    <col min="6441" max="6441" width="3.125" customWidth="1"/>
    <col min="6442" max="6443" width="0" hidden="1" customWidth="1"/>
    <col min="6444" max="6444" width="15.75" customWidth="1"/>
    <col min="6445" max="6445" width="3.25" customWidth="1"/>
    <col min="6446" max="6446" width="2.125" customWidth="1"/>
    <col min="6447" max="6447" width="2" customWidth="1"/>
    <col min="6448" max="6448" width="15.75" customWidth="1"/>
    <col min="6449" max="6449" width="3.25" customWidth="1"/>
    <col min="6450" max="6450" width="2.125" customWidth="1"/>
    <col min="6451" max="6451" width="2" customWidth="1"/>
    <col min="6452" max="6452" width="15.75" customWidth="1"/>
    <col min="6453" max="6453" width="3.25" customWidth="1"/>
    <col min="6454" max="6454" width="2.125" customWidth="1"/>
    <col min="6455" max="6455" width="2" customWidth="1"/>
    <col min="6456" max="6456" width="15.75" customWidth="1"/>
    <col min="6457" max="6457" width="3.25" customWidth="1"/>
    <col min="6458" max="6458" width="2.125" customWidth="1"/>
    <col min="6459" max="6459" width="2" customWidth="1"/>
    <col min="6460" max="6460" width="15.75" customWidth="1"/>
    <col min="6461" max="6461" width="3.25" customWidth="1"/>
    <col min="6462" max="6462" width="2.125" customWidth="1"/>
    <col min="6463" max="6463" width="2" customWidth="1"/>
    <col min="6464" max="6464" width="15.75" customWidth="1"/>
    <col min="6465" max="6465" width="3.25" customWidth="1"/>
    <col min="6466" max="6673" width="9.125" customWidth="1"/>
    <col min="6674" max="6674" width="2.125" customWidth="1"/>
    <col min="6675" max="6675" width="2" customWidth="1"/>
    <col min="6676" max="6676" width="15.75" customWidth="1"/>
    <col min="6677" max="6677" width="3.25" customWidth="1"/>
    <col min="6678" max="6678" width="2.125" customWidth="1"/>
    <col min="6679" max="6679" width="2" customWidth="1"/>
    <col min="6680" max="6680" width="15.75" customWidth="1"/>
    <col min="6681" max="6681" width="3.25" customWidth="1"/>
    <col min="6682" max="6682" width="2.125" customWidth="1"/>
    <col min="6683" max="6683" width="2" customWidth="1"/>
    <col min="6684" max="6684" width="15.75" customWidth="1"/>
    <col min="6685" max="6685" width="3.25" customWidth="1"/>
    <col min="6686" max="6686" width="2.125" customWidth="1"/>
    <col min="6687" max="6687" width="2" customWidth="1"/>
    <col min="6688" max="6688" width="15.75" customWidth="1"/>
    <col min="6689" max="6689" width="3.25" customWidth="1"/>
    <col min="6690" max="6690" width="2.125" customWidth="1"/>
    <col min="6691" max="6691" width="2" customWidth="1"/>
    <col min="6692" max="6692" width="15.75" customWidth="1"/>
    <col min="6693" max="6693" width="3.25" customWidth="1"/>
    <col min="6694" max="6694" width="2.125" customWidth="1"/>
    <col min="6695" max="6695" width="2" customWidth="1"/>
    <col min="6696" max="6696" width="15.75" customWidth="1"/>
    <col min="6697" max="6697" width="3.125" customWidth="1"/>
    <col min="6698" max="6699" width="0" hidden="1" customWidth="1"/>
    <col min="6700" max="6700" width="15.75" customWidth="1"/>
    <col min="6701" max="6701" width="3.25" customWidth="1"/>
    <col min="6702" max="6702" width="2.125" customWidth="1"/>
    <col min="6703" max="6703" width="2" customWidth="1"/>
    <col min="6704" max="6704" width="15.75" customWidth="1"/>
    <col min="6705" max="6705" width="3.25" customWidth="1"/>
    <col min="6706" max="6706" width="2.125" customWidth="1"/>
    <col min="6707" max="6707" width="2" customWidth="1"/>
    <col min="6708" max="6708" width="15.75" customWidth="1"/>
    <col min="6709" max="6709" width="3.25" customWidth="1"/>
    <col min="6710" max="6710" width="2.125" customWidth="1"/>
    <col min="6711" max="6711" width="2" customWidth="1"/>
    <col min="6712" max="6712" width="15.75" customWidth="1"/>
    <col min="6713" max="6713" width="3.25" customWidth="1"/>
    <col min="6714" max="6714" width="2.125" customWidth="1"/>
    <col min="6715" max="6715" width="2" customWidth="1"/>
    <col min="6716" max="6716" width="15.75" customWidth="1"/>
    <col min="6717" max="6717" width="3.25" customWidth="1"/>
    <col min="6718" max="6718" width="2.125" customWidth="1"/>
    <col min="6719" max="6719" width="2" customWidth="1"/>
    <col min="6720" max="6720" width="15.75" customWidth="1"/>
    <col min="6721" max="6721" width="3.25" customWidth="1"/>
    <col min="6722" max="6929" width="9.125" customWidth="1"/>
    <col min="6930" max="6930" width="2.125" customWidth="1"/>
    <col min="6931" max="6931" width="2" customWidth="1"/>
    <col min="6932" max="6932" width="15.75" customWidth="1"/>
    <col min="6933" max="6933" width="3.25" customWidth="1"/>
    <col min="6934" max="6934" width="2.125" customWidth="1"/>
    <col min="6935" max="6935" width="2" customWidth="1"/>
    <col min="6936" max="6936" width="15.75" customWidth="1"/>
    <col min="6937" max="6937" width="3.25" customWidth="1"/>
    <col min="6938" max="6938" width="2.125" customWidth="1"/>
    <col min="6939" max="6939" width="2" customWidth="1"/>
    <col min="6940" max="6940" width="15.75" customWidth="1"/>
    <col min="6941" max="6941" width="3.25" customWidth="1"/>
    <col min="6942" max="6942" width="2.125" customWidth="1"/>
    <col min="6943" max="6943" width="2" customWidth="1"/>
    <col min="6944" max="6944" width="15.75" customWidth="1"/>
    <col min="6945" max="6945" width="3.25" customWidth="1"/>
    <col min="6946" max="6946" width="2.125" customWidth="1"/>
    <col min="6947" max="6947" width="2" customWidth="1"/>
    <col min="6948" max="6948" width="15.75" customWidth="1"/>
    <col min="6949" max="6949" width="3.25" customWidth="1"/>
    <col min="6950" max="6950" width="2.125" customWidth="1"/>
    <col min="6951" max="6951" width="2" customWidth="1"/>
    <col min="6952" max="6952" width="15.75" customWidth="1"/>
    <col min="6953" max="6953" width="3.125" customWidth="1"/>
    <col min="6954" max="6955" width="0" hidden="1" customWidth="1"/>
    <col min="6956" max="6956" width="15.75" customWidth="1"/>
    <col min="6957" max="6957" width="3.25" customWidth="1"/>
    <col min="6958" max="6958" width="2.125" customWidth="1"/>
    <col min="6959" max="6959" width="2" customWidth="1"/>
    <col min="6960" max="6960" width="15.75" customWidth="1"/>
    <col min="6961" max="6961" width="3.25" customWidth="1"/>
    <col min="6962" max="6962" width="2.125" customWidth="1"/>
    <col min="6963" max="6963" width="2" customWidth="1"/>
    <col min="6964" max="6964" width="15.75" customWidth="1"/>
    <col min="6965" max="6965" width="3.25" customWidth="1"/>
    <col min="6966" max="6966" width="2.125" customWidth="1"/>
    <col min="6967" max="6967" width="2" customWidth="1"/>
    <col min="6968" max="6968" width="15.75" customWidth="1"/>
    <col min="6969" max="6969" width="3.25" customWidth="1"/>
    <col min="6970" max="6970" width="2.125" customWidth="1"/>
    <col min="6971" max="6971" width="2" customWidth="1"/>
    <col min="6972" max="6972" width="15.75" customWidth="1"/>
    <col min="6973" max="6973" width="3.25" customWidth="1"/>
    <col min="6974" max="6974" width="2.125" customWidth="1"/>
    <col min="6975" max="6975" width="2" customWidth="1"/>
    <col min="6976" max="6976" width="15.75" customWidth="1"/>
    <col min="6977" max="6977" width="3.25" customWidth="1"/>
    <col min="6978" max="7185" width="9.125" customWidth="1"/>
    <col min="7186" max="7186" width="2.125" customWidth="1"/>
    <col min="7187" max="7187" width="2" customWidth="1"/>
    <col min="7188" max="7188" width="15.75" customWidth="1"/>
    <col min="7189" max="7189" width="3.25" customWidth="1"/>
    <col min="7190" max="7190" width="2.125" customWidth="1"/>
    <col min="7191" max="7191" width="2" customWidth="1"/>
    <col min="7192" max="7192" width="15.75" customWidth="1"/>
    <col min="7193" max="7193" width="3.25" customWidth="1"/>
    <col min="7194" max="7194" width="2.125" customWidth="1"/>
    <col min="7195" max="7195" width="2" customWidth="1"/>
    <col min="7196" max="7196" width="15.75" customWidth="1"/>
    <col min="7197" max="7197" width="3.25" customWidth="1"/>
    <col min="7198" max="7198" width="2.125" customWidth="1"/>
    <col min="7199" max="7199" width="2" customWidth="1"/>
    <col min="7200" max="7200" width="15.75" customWidth="1"/>
    <col min="7201" max="7201" width="3.25" customWidth="1"/>
    <col min="7202" max="7202" width="2.125" customWidth="1"/>
    <col min="7203" max="7203" width="2" customWidth="1"/>
    <col min="7204" max="7204" width="15.75" customWidth="1"/>
    <col min="7205" max="7205" width="3.25" customWidth="1"/>
    <col min="7206" max="7206" width="2.125" customWidth="1"/>
    <col min="7207" max="7207" width="2" customWidth="1"/>
    <col min="7208" max="7208" width="15.75" customWidth="1"/>
    <col min="7209" max="7209" width="3.125" customWidth="1"/>
    <col min="7210" max="7211" width="0" hidden="1" customWidth="1"/>
    <col min="7212" max="7212" width="15.75" customWidth="1"/>
    <col min="7213" max="7213" width="3.25" customWidth="1"/>
    <col min="7214" max="7214" width="2.125" customWidth="1"/>
    <col min="7215" max="7215" width="2" customWidth="1"/>
    <col min="7216" max="7216" width="15.75" customWidth="1"/>
    <col min="7217" max="7217" width="3.25" customWidth="1"/>
    <col min="7218" max="7218" width="2.125" customWidth="1"/>
    <col min="7219" max="7219" width="2" customWidth="1"/>
    <col min="7220" max="7220" width="15.75" customWidth="1"/>
    <col min="7221" max="7221" width="3.25" customWidth="1"/>
    <col min="7222" max="7222" width="2.125" customWidth="1"/>
    <col min="7223" max="7223" width="2" customWidth="1"/>
    <col min="7224" max="7224" width="15.75" customWidth="1"/>
    <col min="7225" max="7225" width="3.25" customWidth="1"/>
    <col min="7226" max="7226" width="2.125" customWidth="1"/>
    <col min="7227" max="7227" width="2" customWidth="1"/>
    <col min="7228" max="7228" width="15.75" customWidth="1"/>
    <col min="7229" max="7229" width="3.25" customWidth="1"/>
    <col min="7230" max="7230" width="2.125" customWidth="1"/>
    <col min="7231" max="7231" width="2" customWidth="1"/>
    <col min="7232" max="7232" width="15.75" customWidth="1"/>
    <col min="7233" max="7233" width="3.25" customWidth="1"/>
    <col min="7234" max="7441" width="9.125" customWidth="1"/>
    <col min="7442" max="7442" width="2.125" customWidth="1"/>
    <col min="7443" max="7443" width="2" customWidth="1"/>
    <col min="7444" max="7444" width="15.75" customWidth="1"/>
    <col min="7445" max="7445" width="3.25" customWidth="1"/>
    <col min="7446" max="7446" width="2.125" customWidth="1"/>
    <col min="7447" max="7447" width="2" customWidth="1"/>
    <col min="7448" max="7448" width="15.75" customWidth="1"/>
    <col min="7449" max="7449" width="3.25" customWidth="1"/>
    <col min="7450" max="7450" width="2.125" customWidth="1"/>
    <col min="7451" max="7451" width="2" customWidth="1"/>
    <col min="7452" max="7452" width="15.75" customWidth="1"/>
    <col min="7453" max="7453" width="3.25" customWidth="1"/>
    <col min="7454" max="7454" width="2.125" customWidth="1"/>
    <col min="7455" max="7455" width="2" customWidth="1"/>
    <col min="7456" max="7456" width="15.75" customWidth="1"/>
    <col min="7457" max="7457" width="3.25" customWidth="1"/>
    <col min="7458" max="7458" width="2.125" customWidth="1"/>
    <col min="7459" max="7459" width="2" customWidth="1"/>
    <col min="7460" max="7460" width="15.75" customWidth="1"/>
    <col min="7461" max="7461" width="3.25" customWidth="1"/>
    <col min="7462" max="7462" width="2.125" customWidth="1"/>
    <col min="7463" max="7463" width="2" customWidth="1"/>
    <col min="7464" max="7464" width="15.75" customWidth="1"/>
    <col min="7465" max="7465" width="3.125" customWidth="1"/>
    <col min="7466" max="7467" width="0" hidden="1" customWidth="1"/>
    <col min="7468" max="7468" width="15.75" customWidth="1"/>
    <col min="7469" max="7469" width="3.25" customWidth="1"/>
    <col min="7470" max="7470" width="2.125" customWidth="1"/>
    <col min="7471" max="7471" width="2" customWidth="1"/>
    <col min="7472" max="7472" width="15.75" customWidth="1"/>
    <col min="7473" max="7473" width="3.25" customWidth="1"/>
    <col min="7474" max="7474" width="2.125" customWidth="1"/>
    <col min="7475" max="7475" width="2" customWidth="1"/>
    <col min="7476" max="7476" width="15.75" customWidth="1"/>
    <col min="7477" max="7477" width="3.25" customWidth="1"/>
    <col min="7478" max="7478" width="2.125" customWidth="1"/>
    <col min="7479" max="7479" width="2" customWidth="1"/>
    <col min="7480" max="7480" width="15.75" customWidth="1"/>
    <col min="7481" max="7481" width="3.25" customWidth="1"/>
    <col min="7482" max="7482" width="2.125" customWidth="1"/>
    <col min="7483" max="7483" width="2" customWidth="1"/>
    <col min="7484" max="7484" width="15.75" customWidth="1"/>
    <col min="7485" max="7485" width="3.25" customWidth="1"/>
    <col min="7486" max="7486" width="2.125" customWidth="1"/>
    <col min="7487" max="7487" width="2" customWidth="1"/>
    <col min="7488" max="7488" width="15.75" customWidth="1"/>
    <col min="7489" max="7489" width="3.25" customWidth="1"/>
    <col min="7490" max="7697" width="9.125" customWidth="1"/>
    <col min="7698" max="7698" width="2.125" customWidth="1"/>
    <col min="7699" max="7699" width="2" customWidth="1"/>
    <col min="7700" max="7700" width="15.75" customWidth="1"/>
    <col min="7701" max="7701" width="3.25" customWidth="1"/>
    <col min="7702" max="7702" width="2.125" customWidth="1"/>
    <col min="7703" max="7703" width="2" customWidth="1"/>
    <col min="7704" max="7704" width="15.75" customWidth="1"/>
    <col min="7705" max="7705" width="3.25" customWidth="1"/>
    <col min="7706" max="7706" width="2.125" customWidth="1"/>
    <col min="7707" max="7707" width="2" customWidth="1"/>
    <col min="7708" max="7708" width="15.75" customWidth="1"/>
    <col min="7709" max="7709" width="3.25" customWidth="1"/>
    <col min="7710" max="7710" width="2.125" customWidth="1"/>
    <col min="7711" max="7711" width="2" customWidth="1"/>
    <col min="7712" max="7712" width="15.75" customWidth="1"/>
    <col min="7713" max="7713" width="3.25" customWidth="1"/>
    <col min="7714" max="7714" width="2.125" customWidth="1"/>
    <col min="7715" max="7715" width="2" customWidth="1"/>
    <col min="7716" max="7716" width="15.75" customWidth="1"/>
    <col min="7717" max="7717" width="3.25" customWidth="1"/>
    <col min="7718" max="7718" width="2.125" customWidth="1"/>
    <col min="7719" max="7719" width="2" customWidth="1"/>
    <col min="7720" max="7720" width="15.75" customWidth="1"/>
    <col min="7721" max="7721" width="3.125" customWidth="1"/>
    <col min="7722" max="7723" width="0" hidden="1" customWidth="1"/>
    <col min="7724" max="7724" width="15.75" customWidth="1"/>
    <col min="7725" max="7725" width="3.25" customWidth="1"/>
    <col min="7726" max="7726" width="2.125" customWidth="1"/>
    <col min="7727" max="7727" width="2" customWidth="1"/>
    <col min="7728" max="7728" width="15.75" customWidth="1"/>
    <col min="7729" max="7729" width="3.25" customWidth="1"/>
    <col min="7730" max="7730" width="2.125" customWidth="1"/>
    <col min="7731" max="7731" width="2" customWidth="1"/>
    <col min="7732" max="7732" width="15.75" customWidth="1"/>
    <col min="7733" max="7733" width="3.25" customWidth="1"/>
    <col min="7734" max="7734" width="2.125" customWidth="1"/>
    <col min="7735" max="7735" width="2" customWidth="1"/>
    <col min="7736" max="7736" width="15.75" customWidth="1"/>
    <col min="7737" max="7737" width="3.25" customWidth="1"/>
    <col min="7738" max="7738" width="2.125" customWidth="1"/>
    <col min="7739" max="7739" width="2" customWidth="1"/>
    <col min="7740" max="7740" width="15.75" customWidth="1"/>
    <col min="7741" max="7741" width="3.25" customWidth="1"/>
    <col min="7742" max="7742" width="2.125" customWidth="1"/>
    <col min="7743" max="7743" width="2" customWidth="1"/>
    <col min="7744" max="7744" width="15.75" customWidth="1"/>
    <col min="7745" max="7745" width="3.25" customWidth="1"/>
    <col min="7746" max="7953" width="9.125" customWidth="1"/>
    <col min="7954" max="7954" width="2.125" customWidth="1"/>
    <col min="7955" max="7955" width="2" customWidth="1"/>
    <col min="7956" max="7956" width="15.75" customWidth="1"/>
    <col min="7957" max="7957" width="3.25" customWidth="1"/>
    <col min="7958" max="7958" width="2.125" customWidth="1"/>
    <col min="7959" max="7959" width="2" customWidth="1"/>
    <col min="7960" max="7960" width="15.75" customWidth="1"/>
    <col min="7961" max="7961" width="3.25" customWidth="1"/>
    <col min="7962" max="7962" width="2.125" customWidth="1"/>
    <col min="7963" max="7963" width="2" customWidth="1"/>
    <col min="7964" max="7964" width="15.75" customWidth="1"/>
    <col min="7965" max="7965" width="3.25" customWidth="1"/>
    <col min="7966" max="7966" width="2.125" customWidth="1"/>
    <col min="7967" max="7967" width="2" customWidth="1"/>
    <col min="7968" max="7968" width="15.75" customWidth="1"/>
    <col min="7969" max="7969" width="3.25" customWidth="1"/>
    <col min="7970" max="7970" width="2.125" customWidth="1"/>
    <col min="7971" max="7971" width="2" customWidth="1"/>
    <col min="7972" max="7972" width="15.75" customWidth="1"/>
    <col min="7973" max="7973" width="3.25" customWidth="1"/>
    <col min="7974" max="7974" width="2.125" customWidth="1"/>
    <col min="7975" max="7975" width="2" customWidth="1"/>
    <col min="7976" max="7976" width="15.75" customWidth="1"/>
    <col min="7977" max="7977" width="3.125" customWidth="1"/>
    <col min="7978" max="7979" width="0" hidden="1" customWidth="1"/>
    <col min="7980" max="7980" width="15.75" customWidth="1"/>
    <col min="7981" max="7981" width="3.25" customWidth="1"/>
    <col min="7982" max="7982" width="2.125" customWidth="1"/>
    <col min="7983" max="7983" width="2" customWidth="1"/>
    <col min="7984" max="7984" width="15.75" customWidth="1"/>
    <col min="7985" max="7985" width="3.25" customWidth="1"/>
    <col min="7986" max="7986" width="2.125" customWidth="1"/>
    <col min="7987" max="7987" width="2" customWidth="1"/>
    <col min="7988" max="7988" width="15.75" customWidth="1"/>
    <col min="7989" max="7989" width="3.25" customWidth="1"/>
    <col min="7990" max="7990" width="2.125" customWidth="1"/>
    <col min="7991" max="7991" width="2" customWidth="1"/>
    <col min="7992" max="7992" width="15.75" customWidth="1"/>
    <col min="7993" max="7993" width="3.25" customWidth="1"/>
    <col min="7994" max="7994" width="2.125" customWidth="1"/>
    <col min="7995" max="7995" width="2" customWidth="1"/>
    <col min="7996" max="7996" width="15.75" customWidth="1"/>
    <col min="7997" max="7997" width="3.25" customWidth="1"/>
    <col min="7998" max="7998" width="2.125" customWidth="1"/>
    <col min="7999" max="7999" width="2" customWidth="1"/>
    <col min="8000" max="8000" width="15.75" customWidth="1"/>
    <col min="8001" max="8001" width="3.25" customWidth="1"/>
    <col min="8002" max="8209" width="9.125" customWidth="1"/>
    <col min="8210" max="8210" width="2.125" customWidth="1"/>
    <col min="8211" max="8211" width="2" customWidth="1"/>
    <col min="8212" max="8212" width="15.75" customWidth="1"/>
    <col min="8213" max="8213" width="3.25" customWidth="1"/>
    <col min="8214" max="8214" width="2.125" customWidth="1"/>
    <col min="8215" max="8215" width="2" customWidth="1"/>
    <col min="8216" max="8216" width="15.75" customWidth="1"/>
    <col min="8217" max="8217" width="3.25" customWidth="1"/>
    <col min="8218" max="8218" width="2.125" customWidth="1"/>
    <col min="8219" max="8219" width="2" customWidth="1"/>
    <col min="8220" max="8220" width="15.75" customWidth="1"/>
    <col min="8221" max="8221" width="3.25" customWidth="1"/>
    <col min="8222" max="8222" width="2.125" customWidth="1"/>
    <col min="8223" max="8223" width="2" customWidth="1"/>
    <col min="8224" max="8224" width="15.75" customWidth="1"/>
    <col min="8225" max="8225" width="3.25" customWidth="1"/>
    <col min="8226" max="8226" width="2.125" customWidth="1"/>
    <col min="8227" max="8227" width="2" customWidth="1"/>
    <col min="8228" max="8228" width="15.75" customWidth="1"/>
    <col min="8229" max="8229" width="3.25" customWidth="1"/>
    <col min="8230" max="8230" width="2.125" customWidth="1"/>
    <col min="8231" max="8231" width="2" customWidth="1"/>
    <col min="8232" max="8232" width="15.75" customWidth="1"/>
    <col min="8233" max="8233" width="3.125" customWidth="1"/>
    <col min="8234" max="8235" width="0" hidden="1" customWidth="1"/>
    <col min="8236" max="8236" width="15.75" customWidth="1"/>
    <col min="8237" max="8237" width="3.25" customWidth="1"/>
    <col min="8238" max="8238" width="2.125" customWidth="1"/>
    <col min="8239" max="8239" width="2" customWidth="1"/>
    <col min="8240" max="8240" width="15.75" customWidth="1"/>
    <col min="8241" max="8241" width="3.25" customWidth="1"/>
    <col min="8242" max="8242" width="2.125" customWidth="1"/>
    <col min="8243" max="8243" width="2" customWidth="1"/>
    <col min="8244" max="8244" width="15.75" customWidth="1"/>
    <col min="8245" max="8245" width="3.25" customWidth="1"/>
    <col min="8246" max="8246" width="2.125" customWidth="1"/>
    <col min="8247" max="8247" width="2" customWidth="1"/>
    <col min="8248" max="8248" width="15.75" customWidth="1"/>
    <col min="8249" max="8249" width="3.25" customWidth="1"/>
    <col min="8250" max="8250" width="2.125" customWidth="1"/>
    <col min="8251" max="8251" width="2" customWidth="1"/>
    <col min="8252" max="8252" width="15.75" customWidth="1"/>
    <col min="8253" max="8253" width="3.25" customWidth="1"/>
    <col min="8254" max="8254" width="2.125" customWidth="1"/>
    <col min="8255" max="8255" width="2" customWidth="1"/>
    <col min="8256" max="8256" width="15.75" customWidth="1"/>
    <col min="8257" max="8257" width="3.25" customWidth="1"/>
    <col min="8258" max="8465" width="9.125" customWidth="1"/>
    <col min="8466" max="8466" width="2.125" customWidth="1"/>
    <col min="8467" max="8467" width="2" customWidth="1"/>
    <col min="8468" max="8468" width="15.75" customWidth="1"/>
    <col min="8469" max="8469" width="3.25" customWidth="1"/>
    <col min="8470" max="8470" width="2.125" customWidth="1"/>
    <col min="8471" max="8471" width="2" customWidth="1"/>
    <col min="8472" max="8472" width="15.75" customWidth="1"/>
    <col min="8473" max="8473" width="3.25" customWidth="1"/>
    <col min="8474" max="8474" width="2.125" customWidth="1"/>
    <col min="8475" max="8475" width="2" customWidth="1"/>
    <col min="8476" max="8476" width="15.75" customWidth="1"/>
    <col min="8477" max="8477" width="3.25" customWidth="1"/>
    <col min="8478" max="8478" width="2.125" customWidth="1"/>
    <col min="8479" max="8479" width="2" customWidth="1"/>
    <col min="8480" max="8480" width="15.75" customWidth="1"/>
    <col min="8481" max="8481" width="3.25" customWidth="1"/>
    <col min="8482" max="8482" width="2.125" customWidth="1"/>
    <col min="8483" max="8483" width="2" customWidth="1"/>
    <col min="8484" max="8484" width="15.75" customWidth="1"/>
    <col min="8485" max="8485" width="3.25" customWidth="1"/>
    <col min="8486" max="8486" width="2.125" customWidth="1"/>
    <col min="8487" max="8487" width="2" customWidth="1"/>
    <col min="8488" max="8488" width="15.75" customWidth="1"/>
    <col min="8489" max="8489" width="3.125" customWidth="1"/>
    <col min="8490" max="8491" width="0" hidden="1" customWidth="1"/>
    <col min="8492" max="8492" width="15.75" customWidth="1"/>
    <col min="8493" max="8493" width="3.25" customWidth="1"/>
    <col min="8494" max="8494" width="2.125" customWidth="1"/>
    <col min="8495" max="8495" width="2" customWidth="1"/>
    <col min="8496" max="8496" width="15.75" customWidth="1"/>
    <col min="8497" max="8497" width="3.25" customWidth="1"/>
    <col min="8498" max="8498" width="2.125" customWidth="1"/>
    <col min="8499" max="8499" width="2" customWidth="1"/>
    <col min="8500" max="8500" width="15.75" customWidth="1"/>
    <col min="8501" max="8501" width="3.25" customWidth="1"/>
    <col min="8502" max="8502" width="2.125" customWidth="1"/>
    <col min="8503" max="8503" width="2" customWidth="1"/>
    <col min="8504" max="8504" width="15.75" customWidth="1"/>
    <col min="8505" max="8505" width="3.25" customWidth="1"/>
    <col min="8506" max="8506" width="2.125" customWidth="1"/>
    <col min="8507" max="8507" width="2" customWidth="1"/>
    <col min="8508" max="8508" width="15.75" customWidth="1"/>
    <col min="8509" max="8509" width="3.25" customWidth="1"/>
    <col min="8510" max="8510" width="2.125" customWidth="1"/>
    <col min="8511" max="8511" width="2" customWidth="1"/>
    <col min="8512" max="8512" width="15.75" customWidth="1"/>
    <col min="8513" max="8513" width="3.25" customWidth="1"/>
    <col min="8514" max="8721" width="9.125" customWidth="1"/>
    <col min="8722" max="8722" width="2.125" customWidth="1"/>
    <col min="8723" max="8723" width="2" customWidth="1"/>
    <col min="8724" max="8724" width="15.75" customWidth="1"/>
    <col min="8725" max="8725" width="3.25" customWidth="1"/>
    <col min="8726" max="8726" width="2.125" customWidth="1"/>
    <col min="8727" max="8727" width="2" customWidth="1"/>
    <col min="8728" max="8728" width="15.75" customWidth="1"/>
    <col min="8729" max="8729" width="3.25" customWidth="1"/>
    <col min="8730" max="8730" width="2.125" customWidth="1"/>
    <col min="8731" max="8731" width="2" customWidth="1"/>
    <col min="8732" max="8732" width="15.75" customWidth="1"/>
    <col min="8733" max="8733" width="3.25" customWidth="1"/>
    <col min="8734" max="8734" width="2.125" customWidth="1"/>
    <col min="8735" max="8735" width="2" customWidth="1"/>
    <col min="8736" max="8736" width="15.75" customWidth="1"/>
    <col min="8737" max="8737" width="3.25" customWidth="1"/>
    <col min="8738" max="8738" width="2.125" customWidth="1"/>
    <col min="8739" max="8739" width="2" customWidth="1"/>
    <col min="8740" max="8740" width="15.75" customWidth="1"/>
    <col min="8741" max="8741" width="3.25" customWidth="1"/>
    <col min="8742" max="8742" width="2.125" customWidth="1"/>
    <col min="8743" max="8743" width="2" customWidth="1"/>
    <col min="8744" max="8744" width="15.75" customWidth="1"/>
    <col min="8745" max="8745" width="3.125" customWidth="1"/>
    <col min="8746" max="8747" width="0" hidden="1" customWidth="1"/>
    <col min="8748" max="8748" width="15.75" customWidth="1"/>
    <col min="8749" max="8749" width="3.25" customWidth="1"/>
    <col min="8750" max="8750" width="2.125" customWidth="1"/>
    <col min="8751" max="8751" width="2" customWidth="1"/>
    <col min="8752" max="8752" width="15.75" customWidth="1"/>
    <col min="8753" max="8753" width="3.25" customWidth="1"/>
    <col min="8754" max="8754" width="2.125" customWidth="1"/>
    <col min="8755" max="8755" width="2" customWidth="1"/>
    <col min="8756" max="8756" width="15.75" customWidth="1"/>
    <col min="8757" max="8757" width="3.25" customWidth="1"/>
    <col min="8758" max="8758" width="2.125" customWidth="1"/>
    <col min="8759" max="8759" width="2" customWidth="1"/>
    <col min="8760" max="8760" width="15.75" customWidth="1"/>
    <col min="8761" max="8761" width="3.25" customWidth="1"/>
    <col min="8762" max="8762" width="2.125" customWidth="1"/>
    <col min="8763" max="8763" width="2" customWidth="1"/>
    <col min="8764" max="8764" width="15.75" customWidth="1"/>
    <col min="8765" max="8765" width="3.25" customWidth="1"/>
    <col min="8766" max="8766" width="2.125" customWidth="1"/>
    <col min="8767" max="8767" width="2" customWidth="1"/>
    <col min="8768" max="8768" width="15.75" customWidth="1"/>
    <col min="8769" max="8769" width="3.25" customWidth="1"/>
    <col min="8770" max="8977" width="9.125" customWidth="1"/>
    <col min="8978" max="8978" width="2.125" customWidth="1"/>
    <col min="8979" max="8979" width="2" customWidth="1"/>
    <col min="8980" max="8980" width="15.75" customWidth="1"/>
    <col min="8981" max="8981" width="3.25" customWidth="1"/>
    <col min="8982" max="8982" width="2.125" customWidth="1"/>
    <col min="8983" max="8983" width="2" customWidth="1"/>
    <col min="8984" max="8984" width="15.75" customWidth="1"/>
    <col min="8985" max="8985" width="3.25" customWidth="1"/>
    <col min="8986" max="8986" width="2.125" customWidth="1"/>
    <col min="8987" max="8987" width="2" customWidth="1"/>
    <col min="8988" max="8988" width="15.75" customWidth="1"/>
    <col min="8989" max="8989" width="3.25" customWidth="1"/>
    <col min="8990" max="8990" width="2.125" customWidth="1"/>
    <col min="8991" max="8991" width="2" customWidth="1"/>
    <col min="8992" max="8992" width="15.75" customWidth="1"/>
    <col min="8993" max="8993" width="3.25" customWidth="1"/>
    <col min="8994" max="8994" width="2.125" customWidth="1"/>
    <col min="8995" max="8995" width="2" customWidth="1"/>
    <col min="8996" max="8996" width="15.75" customWidth="1"/>
    <col min="8997" max="8997" width="3.25" customWidth="1"/>
    <col min="8998" max="8998" width="2.125" customWidth="1"/>
    <col min="8999" max="8999" width="2" customWidth="1"/>
    <col min="9000" max="9000" width="15.75" customWidth="1"/>
    <col min="9001" max="9001" width="3.125" customWidth="1"/>
    <col min="9002" max="9003" width="0" hidden="1" customWidth="1"/>
    <col min="9004" max="9004" width="15.75" customWidth="1"/>
    <col min="9005" max="9005" width="3.25" customWidth="1"/>
    <col min="9006" max="9006" width="2.125" customWidth="1"/>
    <col min="9007" max="9007" width="2" customWidth="1"/>
    <col min="9008" max="9008" width="15.75" customWidth="1"/>
    <col min="9009" max="9009" width="3.25" customWidth="1"/>
    <col min="9010" max="9010" width="2.125" customWidth="1"/>
    <col min="9011" max="9011" width="2" customWidth="1"/>
    <col min="9012" max="9012" width="15.75" customWidth="1"/>
    <col min="9013" max="9013" width="3.25" customWidth="1"/>
    <col min="9014" max="9014" width="2.125" customWidth="1"/>
    <col min="9015" max="9015" width="2" customWidth="1"/>
    <col min="9016" max="9016" width="15.75" customWidth="1"/>
    <col min="9017" max="9017" width="3.25" customWidth="1"/>
    <col min="9018" max="9018" width="2.125" customWidth="1"/>
    <col min="9019" max="9019" width="2" customWidth="1"/>
    <col min="9020" max="9020" width="15.75" customWidth="1"/>
    <col min="9021" max="9021" width="3.25" customWidth="1"/>
    <col min="9022" max="9022" width="2.125" customWidth="1"/>
    <col min="9023" max="9023" width="2" customWidth="1"/>
    <col min="9024" max="9024" width="15.75" customWidth="1"/>
    <col min="9025" max="9025" width="3.25" customWidth="1"/>
    <col min="9026" max="9233" width="9.125" customWidth="1"/>
    <col min="9234" max="9234" width="2.125" customWidth="1"/>
    <col min="9235" max="9235" width="2" customWidth="1"/>
    <col min="9236" max="9236" width="15.75" customWidth="1"/>
    <col min="9237" max="9237" width="3.25" customWidth="1"/>
    <col min="9238" max="9238" width="2.125" customWidth="1"/>
    <col min="9239" max="9239" width="2" customWidth="1"/>
    <col min="9240" max="9240" width="15.75" customWidth="1"/>
    <col min="9241" max="9241" width="3.25" customWidth="1"/>
    <col min="9242" max="9242" width="2.125" customWidth="1"/>
    <col min="9243" max="9243" width="2" customWidth="1"/>
    <col min="9244" max="9244" width="15.75" customWidth="1"/>
    <col min="9245" max="9245" width="3.25" customWidth="1"/>
    <col min="9246" max="9246" width="2.125" customWidth="1"/>
    <col min="9247" max="9247" width="2" customWidth="1"/>
    <col min="9248" max="9248" width="15.75" customWidth="1"/>
    <col min="9249" max="9249" width="3.25" customWidth="1"/>
    <col min="9250" max="9250" width="2.125" customWidth="1"/>
    <col min="9251" max="9251" width="2" customWidth="1"/>
    <col min="9252" max="9252" width="15.75" customWidth="1"/>
    <col min="9253" max="9253" width="3.25" customWidth="1"/>
    <col min="9254" max="9254" width="2.125" customWidth="1"/>
    <col min="9255" max="9255" width="2" customWidth="1"/>
    <col min="9256" max="9256" width="15.75" customWidth="1"/>
    <col min="9257" max="9257" width="3.125" customWidth="1"/>
    <col min="9258" max="9259" width="0" hidden="1" customWidth="1"/>
    <col min="9260" max="9260" width="15.75" customWidth="1"/>
    <col min="9261" max="9261" width="3.25" customWidth="1"/>
    <col min="9262" max="9262" width="2.125" customWidth="1"/>
    <col min="9263" max="9263" width="2" customWidth="1"/>
    <col min="9264" max="9264" width="15.75" customWidth="1"/>
    <col min="9265" max="9265" width="3.25" customWidth="1"/>
    <col min="9266" max="9266" width="2.125" customWidth="1"/>
    <col min="9267" max="9267" width="2" customWidth="1"/>
    <col min="9268" max="9268" width="15.75" customWidth="1"/>
    <col min="9269" max="9269" width="3.25" customWidth="1"/>
    <col min="9270" max="9270" width="2.125" customWidth="1"/>
    <col min="9271" max="9271" width="2" customWidth="1"/>
    <col min="9272" max="9272" width="15.75" customWidth="1"/>
    <col min="9273" max="9273" width="3.25" customWidth="1"/>
    <col min="9274" max="9274" width="2.125" customWidth="1"/>
    <col min="9275" max="9275" width="2" customWidth="1"/>
    <col min="9276" max="9276" width="15.75" customWidth="1"/>
    <col min="9277" max="9277" width="3.25" customWidth="1"/>
    <col min="9278" max="9278" width="2.125" customWidth="1"/>
    <col min="9279" max="9279" width="2" customWidth="1"/>
    <col min="9280" max="9280" width="15.75" customWidth="1"/>
    <col min="9281" max="9281" width="3.25" customWidth="1"/>
    <col min="9282" max="9489" width="9.125" customWidth="1"/>
    <col min="9490" max="9490" width="2.125" customWidth="1"/>
    <col min="9491" max="9491" width="2" customWidth="1"/>
    <col min="9492" max="9492" width="15.75" customWidth="1"/>
    <col min="9493" max="9493" width="3.25" customWidth="1"/>
    <col min="9494" max="9494" width="2.125" customWidth="1"/>
    <col min="9495" max="9495" width="2" customWidth="1"/>
    <col min="9496" max="9496" width="15.75" customWidth="1"/>
    <col min="9497" max="9497" width="3.25" customWidth="1"/>
    <col min="9498" max="9498" width="2.125" customWidth="1"/>
    <col min="9499" max="9499" width="2" customWidth="1"/>
    <col min="9500" max="9500" width="15.75" customWidth="1"/>
    <col min="9501" max="9501" width="3.25" customWidth="1"/>
    <col min="9502" max="9502" width="2.125" customWidth="1"/>
    <col min="9503" max="9503" width="2" customWidth="1"/>
    <col min="9504" max="9504" width="15.75" customWidth="1"/>
    <col min="9505" max="9505" width="3.25" customWidth="1"/>
    <col min="9506" max="9506" width="2.125" customWidth="1"/>
    <col min="9507" max="9507" width="2" customWidth="1"/>
    <col min="9508" max="9508" width="15.75" customWidth="1"/>
    <col min="9509" max="9509" width="3.25" customWidth="1"/>
    <col min="9510" max="9510" width="2.125" customWidth="1"/>
    <col min="9511" max="9511" width="2" customWidth="1"/>
    <col min="9512" max="9512" width="15.75" customWidth="1"/>
    <col min="9513" max="9513" width="3.125" customWidth="1"/>
    <col min="9514" max="9515" width="0" hidden="1" customWidth="1"/>
    <col min="9516" max="9516" width="15.75" customWidth="1"/>
    <col min="9517" max="9517" width="3.25" customWidth="1"/>
    <col min="9518" max="9518" width="2.125" customWidth="1"/>
    <col min="9519" max="9519" width="2" customWidth="1"/>
    <col min="9520" max="9520" width="15.75" customWidth="1"/>
    <col min="9521" max="9521" width="3.25" customWidth="1"/>
    <col min="9522" max="9522" width="2.125" customWidth="1"/>
    <col min="9523" max="9523" width="2" customWidth="1"/>
    <col min="9524" max="9524" width="15.75" customWidth="1"/>
    <col min="9525" max="9525" width="3.25" customWidth="1"/>
    <col min="9526" max="9526" width="2.125" customWidth="1"/>
    <col min="9527" max="9527" width="2" customWidth="1"/>
    <col min="9528" max="9528" width="15.75" customWidth="1"/>
    <col min="9529" max="9529" width="3.25" customWidth="1"/>
    <col min="9530" max="9530" width="2.125" customWidth="1"/>
    <col min="9531" max="9531" width="2" customWidth="1"/>
    <col min="9532" max="9532" width="15.75" customWidth="1"/>
    <col min="9533" max="9533" width="3.25" customWidth="1"/>
    <col min="9534" max="9534" width="2.125" customWidth="1"/>
    <col min="9535" max="9535" width="2" customWidth="1"/>
    <col min="9536" max="9536" width="15.75" customWidth="1"/>
    <col min="9537" max="9537" width="3.25" customWidth="1"/>
    <col min="9538" max="9745" width="9.125" customWidth="1"/>
    <col min="9746" max="9746" width="2.125" customWidth="1"/>
    <col min="9747" max="9747" width="2" customWidth="1"/>
    <col min="9748" max="9748" width="15.75" customWidth="1"/>
    <col min="9749" max="9749" width="3.25" customWidth="1"/>
    <col min="9750" max="9750" width="2.125" customWidth="1"/>
    <col min="9751" max="9751" width="2" customWidth="1"/>
    <col min="9752" max="9752" width="15.75" customWidth="1"/>
    <col min="9753" max="9753" width="3.25" customWidth="1"/>
    <col min="9754" max="9754" width="2.125" customWidth="1"/>
    <col min="9755" max="9755" width="2" customWidth="1"/>
    <col min="9756" max="9756" width="15.75" customWidth="1"/>
    <col min="9757" max="9757" width="3.25" customWidth="1"/>
    <col min="9758" max="9758" width="2.125" customWidth="1"/>
    <col min="9759" max="9759" width="2" customWidth="1"/>
    <col min="9760" max="9760" width="15.75" customWidth="1"/>
    <col min="9761" max="9761" width="3.25" customWidth="1"/>
    <col min="9762" max="9762" width="2.125" customWidth="1"/>
    <col min="9763" max="9763" width="2" customWidth="1"/>
    <col min="9764" max="9764" width="15.75" customWidth="1"/>
    <col min="9765" max="9765" width="3.25" customWidth="1"/>
    <col min="9766" max="9766" width="2.125" customWidth="1"/>
    <col min="9767" max="9767" width="2" customWidth="1"/>
    <col min="9768" max="9768" width="15.75" customWidth="1"/>
    <col min="9769" max="9769" width="3.125" customWidth="1"/>
    <col min="9770" max="9771" width="0" hidden="1" customWidth="1"/>
    <col min="9772" max="9772" width="15.75" customWidth="1"/>
    <col min="9773" max="9773" width="3.25" customWidth="1"/>
    <col min="9774" max="9774" width="2.125" customWidth="1"/>
    <col min="9775" max="9775" width="2" customWidth="1"/>
    <col min="9776" max="9776" width="15.75" customWidth="1"/>
    <col min="9777" max="9777" width="3.25" customWidth="1"/>
    <col min="9778" max="9778" width="2.125" customWidth="1"/>
    <col min="9779" max="9779" width="2" customWidth="1"/>
    <col min="9780" max="9780" width="15.75" customWidth="1"/>
    <col min="9781" max="9781" width="3.25" customWidth="1"/>
    <col min="9782" max="9782" width="2.125" customWidth="1"/>
    <col min="9783" max="9783" width="2" customWidth="1"/>
    <col min="9784" max="9784" width="15.75" customWidth="1"/>
    <col min="9785" max="9785" width="3.25" customWidth="1"/>
    <col min="9786" max="9786" width="2.125" customWidth="1"/>
    <col min="9787" max="9787" width="2" customWidth="1"/>
    <col min="9788" max="9788" width="15.75" customWidth="1"/>
    <col min="9789" max="9789" width="3.25" customWidth="1"/>
    <col min="9790" max="9790" width="2.125" customWidth="1"/>
    <col min="9791" max="9791" width="2" customWidth="1"/>
    <col min="9792" max="9792" width="15.75" customWidth="1"/>
    <col min="9793" max="9793" width="3.25" customWidth="1"/>
    <col min="9794" max="10001" width="9.125" customWidth="1"/>
    <col min="10002" max="10002" width="2.125" customWidth="1"/>
    <col min="10003" max="10003" width="2" customWidth="1"/>
    <col min="10004" max="10004" width="15.75" customWidth="1"/>
    <col min="10005" max="10005" width="3.25" customWidth="1"/>
    <col min="10006" max="10006" width="2.125" customWidth="1"/>
    <col min="10007" max="10007" width="2" customWidth="1"/>
    <col min="10008" max="10008" width="15.75" customWidth="1"/>
    <col min="10009" max="10009" width="3.25" customWidth="1"/>
    <col min="10010" max="10010" width="2.125" customWidth="1"/>
    <col min="10011" max="10011" width="2" customWidth="1"/>
    <col min="10012" max="10012" width="15.75" customWidth="1"/>
    <col min="10013" max="10013" width="3.25" customWidth="1"/>
    <col min="10014" max="10014" width="2.125" customWidth="1"/>
    <col min="10015" max="10015" width="2" customWidth="1"/>
    <col min="10016" max="10016" width="15.75" customWidth="1"/>
    <col min="10017" max="10017" width="3.25" customWidth="1"/>
    <col min="10018" max="10018" width="2.125" customWidth="1"/>
    <col min="10019" max="10019" width="2" customWidth="1"/>
    <col min="10020" max="10020" width="15.75" customWidth="1"/>
    <col min="10021" max="10021" width="3.25" customWidth="1"/>
    <col min="10022" max="10022" width="2.125" customWidth="1"/>
    <col min="10023" max="10023" width="2" customWidth="1"/>
    <col min="10024" max="10024" width="15.75" customWidth="1"/>
    <col min="10025" max="10025" width="3.125" customWidth="1"/>
    <col min="10026" max="10027" width="0" hidden="1" customWidth="1"/>
    <col min="10028" max="10028" width="15.75" customWidth="1"/>
    <col min="10029" max="10029" width="3.25" customWidth="1"/>
    <col min="10030" max="10030" width="2.125" customWidth="1"/>
    <col min="10031" max="10031" width="2" customWidth="1"/>
    <col min="10032" max="10032" width="15.75" customWidth="1"/>
    <col min="10033" max="10033" width="3.25" customWidth="1"/>
    <col min="10034" max="10034" width="2.125" customWidth="1"/>
    <col min="10035" max="10035" width="2" customWidth="1"/>
    <col min="10036" max="10036" width="15.75" customWidth="1"/>
    <col min="10037" max="10037" width="3.25" customWidth="1"/>
    <col min="10038" max="10038" width="2.125" customWidth="1"/>
    <col min="10039" max="10039" width="2" customWidth="1"/>
    <col min="10040" max="10040" width="15.75" customWidth="1"/>
    <col min="10041" max="10041" width="3.25" customWidth="1"/>
    <col min="10042" max="10042" width="2.125" customWidth="1"/>
    <col min="10043" max="10043" width="2" customWidth="1"/>
    <col min="10044" max="10044" width="15.75" customWidth="1"/>
    <col min="10045" max="10045" width="3.25" customWidth="1"/>
    <col min="10046" max="10046" width="2.125" customWidth="1"/>
    <col min="10047" max="10047" width="2" customWidth="1"/>
    <col min="10048" max="10048" width="15.75" customWidth="1"/>
    <col min="10049" max="10049" width="3.25" customWidth="1"/>
    <col min="10050" max="10257" width="9.125" customWidth="1"/>
    <col min="10258" max="10258" width="2.125" customWidth="1"/>
    <col min="10259" max="10259" width="2" customWidth="1"/>
    <col min="10260" max="10260" width="15.75" customWidth="1"/>
    <col min="10261" max="10261" width="3.25" customWidth="1"/>
    <col min="10262" max="10262" width="2.125" customWidth="1"/>
    <col min="10263" max="10263" width="2" customWidth="1"/>
    <col min="10264" max="10264" width="15.75" customWidth="1"/>
    <col min="10265" max="10265" width="3.25" customWidth="1"/>
    <col min="10266" max="10266" width="2.125" customWidth="1"/>
    <col min="10267" max="10267" width="2" customWidth="1"/>
    <col min="10268" max="10268" width="15.75" customWidth="1"/>
    <col min="10269" max="10269" width="3.25" customWidth="1"/>
    <col min="10270" max="10270" width="2.125" customWidth="1"/>
    <col min="10271" max="10271" width="2" customWidth="1"/>
    <col min="10272" max="10272" width="15.75" customWidth="1"/>
    <col min="10273" max="10273" width="3.25" customWidth="1"/>
    <col min="10274" max="10274" width="2.125" customWidth="1"/>
    <col min="10275" max="10275" width="2" customWidth="1"/>
    <col min="10276" max="10276" width="15.75" customWidth="1"/>
    <col min="10277" max="10277" width="3.25" customWidth="1"/>
    <col min="10278" max="10278" width="2.125" customWidth="1"/>
    <col min="10279" max="10279" width="2" customWidth="1"/>
    <col min="10280" max="10280" width="15.75" customWidth="1"/>
    <col min="10281" max="10281" width="3.125" customWidth="1"/>
    <col min="10282" max="10283" width="0" hidden="1" customWidth="1"/>
    <col min="10284" max="10284" width="15.75" customWidth="1"/>
    <col min="10285" max="10285" width="3.25" customWidth="1"/>
    <col min="10286" max="10286" width="2.125" customWidth="1"/>
    <col min="10287" max="10287" width="2" customWidth="1"/>
    <col min="10288" max="10288" width="15.75" customWidth="1"/>
    <col min="10289" max="10289" width="3.25" customWidth="1"/>
    <col min="10290" max="10290" width="2.125" customWidth="1"/>
    <col min="10291" max="10291" width="2" customWidth="1"/>
    <col min="10292" max="10292" width="15.75" customWidth="1"/>
    <col min="10293" max="10293" width="3.25" customWidth="1"/>
    <col min="10294" max="10294" width="2.125" customWidth="1"/>
    <col min="10295" max="10295" width="2" customWidth="1"/>
    <col min="10296" max="10296" width="15.75" customWidth="1"/>
    <col min="10297" max="10297" width="3.25" customWidth="1"/>
    <col min="10298" max="10298" width="2.125" customWidth="1"/>
    <col min="10299" max="10299" width="2" customWidth="1"/>
    <col min="10300" max="10300" width="15.75" customWidth="1"/>
    <col min="10301" max="10301" width="3.25" customWidth="1"/>
    <col min="10302" max="10302" width="2.125" customWidth="1"/>
    <col min="10303" max="10303" width="2" customWidth="1"/>
    <col min="10304" max="10304" width="15.75" customWidth="1"/>
    <col min="10305" max="10305" width="3.25" customWidth="1"/>
    <col min="10306" max="10513" width="9.125" customWidth="1"/>
    <col min="10514" max="10514" width="2.125" customWidth="1"/>
    <col min="10515" max="10515" width="2" customWidth="1"/>
    <col min="10516" max="10516" width="15.75" customWidth="1"/>
    <col min="10517" max="10517" width="3.25" customWidth="1"/>
    <col min="10518" max="10518" width="2.125" customWidth="1"/>
    <col min="10519" max="10519" width="2" customWidth="1"/>
    <col min="10520" max="10520" width="15.75" customWidth="1"/>
    <col min="10521" max="10521" width="3.25" customWidth="1"/>
    <col min="10522" max="10522" width="2.125" customWidth="1"/>
    <col min="10523" max="10523" width="2" customWidth="1"/>
    <col min="10524" max="10524" width="15.75" customWidth="1"/>
    <col min="10525" max="10525" width="3.25" customWidth="1"/>
    <col min="10526" max="10526" width="2.125" customWidth="1"/>
    <col min="10527" max="10527" width="2" customWidth="1"/>
    <col min="10528" max="10528" width="15.75" customWidth="1"/>
    <col min="10529" max="10529" width="3.25" customWidth="1"/>
    <col min="10530" max="10530" width="2.125" customWidth="1"/>
    <col min="10531" max="10531" width="2" customWidth="1"/>
    <col min="10532" max="10532" width="15.75" customWidth="1"/>
    <col min="10533" max="10533" width="3.25" customWidth="1"/>
    <col min="10534" max="10534" width="2.125" customWidth="1"/>
    <col min="10535" max="10535" width="2" customWidth="1"/>
    <col min="10536" max="10536" width="15.75" customWidth="1"/>
    <col min="10537" max="10537" width="3.125" customWidth="1"/>
    <col min="10538" max="10539" width="0" hidden="1" customWidth="1"/>
    <col min="10540" max="10540" width="15.75" customWidth="1"/>
    <col min="10541" max="10541" width="3.25" customWidth="1"/>
    <col min="10542" max="10542" width="2.125" customWidth="1"/>
    <col min="10543" max="10543" width="2" customWidth="1"/>
    <col min="10544" max="10544" width="15.75" customWidth="1"/>
    <col min="10545" max="10545" width="3.25" customWidth="1"/>
    <col min="10546" max="10546" width="2.125" customWidth="1"/>
    <col min="10547" max="10547" width="2" customWidth="1"/>
    <col min="10548" max="10548" width="15.75" customWidth="1"/>
    <col min="10549" max="10549" width="3.25" customWidth="1"/>
    <col min="10550" max="10550" width="2.125" customWidth="1"/>
    <col min="10551" max="10551" width="2" customWidth="1"/>
    <col min="10552" max="10552" width="15.75" customWidth="1"/>
    <col min="10553" max="10553" width="3.25" customWidth="1"/>
    <col min="10554" max="10554" width="2.125" customWidth="1"/>
    <col min="10555" max="10555" width="2" customWidth="1"/>
    <col min="10556" max="10556" width="15.75" customWidth="1"/>
    <col min="10557" max="10557" width="3.25" customWidth="1"/>
    <col min="10558" max="10558" width="2.125" customWidth="1"/>
    <col min="10559" max="10559" width="2" customWidth="1"/>
    <col min="10560" max="10560" width="15.75" customWidth="1"/>
    <col min="10561" max="10561" width="3.25" customWidth="1"/>
    <col min="10562" max="10769" width="9.125" customWidth="1"/>
    <col min="10770" max="10770" width="2.125" customWidth="1"/>
    <col min="10771" max="10771" width="2" customWidth="1"/>
    <col min="10772" max="10772" width="15.75" customWidth="1"/>
    <col min="10773" max="10773" width="3.25" customWidth="1"/>
    <col min="10774" max="10774" width="2.125" customWidth="1"/>
    <col min="10775" max="10775" width="2" customWidth="1"/>
    <col min="10776" max="10776" width="15.75" customWidth="1"/>
    <col min="10777" max="10777" width="3.25" customWidth="1"/>
    <col min="10778" max="10778" width="2.125" customWidth="1"/>
    <col min="10779" max="10779" width="2" customWidth="1"/>
    <col min="10780" max="10780" width="15.75" customWidth="1"/>
    <col min="10781" max="10781" width="3.25" customWidth="1"/>
    <col min="10782" max="10782" width="2.125" customWidth="1"/>
    <col min="10783" max="10783" width="2" customWidth="1"/>
    <col min="10784" max="10784" width="15.75" customWidth="1"/>
    <col min="10785" max="10785" width="3.25" customWidth="1"/>
    <col min="10786" max="10786" width="2.125" customWidth="1"/>
    <col min="10787" max="10787" width="2" customWidth="1"/>
    <col min="10788" max="10788" width="15.75" customWidth="1"/>
    <col min="10789" max="10789" width="3.25" customWidth="1"/>
    <col min="10790" max="10790" width="2.125" customWidth="1"/>
    <col min="10791" max="10791" width="2" customWidth="1"/>
    <col min="10792" max="10792" width="15.75" customWidth="1"/>
    <col min="10793" max="10793" width="3.125" customWidth="1"/>
    <col min="10794" max="10795" width="0" hidden="1" customWidth="1"/>
    <col min="10796" max="10796" width="15.75" customWidth="1"/>
    <col min="10797" max="10797" width="3.25" customWidth="1"/>
    <col min="10798" max="10798" width="2.125" customWidth="1"/>
    <col min="10799" max="10799" width="2" customWidth="1"/>
    <col min="10800" max="10800" width="15.75" customWidth="1"/>
    <col min="10801" max="10801" width="3.25" customWidth="1"/>
    <col min="10802" max="10802" width="2.125" customWidth="1"/>
    <col min="10803" max="10803" width="2" customWidth="1"/>
    <col min="10804" max="10804" width="15.75" customWidth="1"/>
    <col min="10805" max="10805" width="3.25" customWidth="1"/>
    <col min="10806" max="10806" width="2.125" customWidth="1"/>
    <col min="10807" max="10807" width="2" customWidth="1"/>
    <col min="10808" max="10808" width="15.75" customWidth="1"/>
    <col min="10809" max="10809" width="3.25" customWidth="1"/>
    <col min="10810" max="10810" width="2.125" customWidth="1"/>
    <col min="10811" max="10811" width="2" customWidth="1"/>
    <col min="10812" max="10812" width="15.75" customWidth="1"/>
    <col min="10813" max="10813" width="3.25" customWidth="1"/>
    <col min="10814" max="10814" width="2.125" customWidth="1"/>
    <col min="10815" max="10815" width="2" customWidth="1"/>
    <col min="10816" max="10816" width="15.75" customWidth="1"/>
    <col min="10817" max="10817" width="3.25" customWidth="1"/>
    <col min="10818" max="11025" width="9.125" customWidth="1"/>
    <col min="11026" max="11026" width="2.125" customWidth="1"/>
    <col min="11027" max="11027" width="2" customWidth="1"/>
    <col min="11028" max="11028" width="15.75" customWidth="1"/>
    <col min="11029" max="11029" width="3.25" customWidth="1"/>
    <col min="11030" max="11030" width="2.125" customWidth="1"/>
    <col min="11031" max="11031" width="2" customWidth="1"/>
    <col min="11032" max="11032" width="15.75" customWidth="1"/>
    <col min="11033" max="11033" width="3.25" customWidth="1"/>
    <col min="11034" max="11034" width="2.125" customWidth="1"/>
    <col min="11035" max="11035" width="2" customWidth="1"/>
    <col min="11036" max="11036" width="15.75" customWidth="1"/>
    <col min="11037" max="11037" width="3.25" customWidth="1"/>
    <col min="11038" max="11038" width="2.125" customWidth="1"/>
    <col min="11039" max="11039" width="2" customWidth="1"/>
    <col min="11040" max="11040" width="15.75" customWidth="1"/>
    <col min="11041" max="11041" width="3.25" customWidth="1"/>
    <col min="11042" max="11042" width="2.125" customWidth="1"/>
    <col min="11043" max="11043" width="2" customWidth="1"/>
    <col min="11044" max="11044" width="15.75" customWidth="1"/>
    <col min="11045" max="11045" width="3.25" customWidth="1"/>
    <col min="11046" max="11046" width="2.125" customWidth="1"/>
    <col min="11047" max="11047" width="2" customWidth="1"/>
    <col min="11048" max="11048" width="15.75" customWidth="1"/>
    <col min="11049" max="11049" width="3.125" customWidth="1"/>
    <col min="11050" max="11051" width="0" hidden="1" customWidth="1"/>
    <col min="11052" max="11052" width="15.75" customWidth="1"/>
    <col min="11053" max="11053" width="3.25" customWidth="1"/>
    <col min="11054" max="11054" width="2.125" customWidth="1"/>
    <col min="11055" max="11055" width="2" customWidth="1"/>
    <col min="11056" max="11056" width="15.75" customWidth="1"/>
    <col min="11057" max="11057" width="3.25" customWidth="1"/>
    <col min="11058" max="11058" width="2.125" customWidth="1"/>
    <col min="11059" max="11059" width="2" customWidth="1"/>
    <col min="11060" max="11060" width="15.75" customWidth="1"/>
    <col min="11061" max="11061" width="3.25" customWidth="1"/>
    <col min="11062" max="11062" width="2.125" customWidth="1"/>
    <col min="11063" max="11063" width="2" customWidth="1"/>
    <col min="11064" max="11064" width="15.75" customWidth="1"/>
    <col min="11065" max="11065" width="3.25" customWidth="1"/>
    <col min="11066" max="11066" width="2.125" customWidth="1"/>
    <col min="11067" max="11067" width="2" customWidth="1"/>
    <col min="11068" max="11068" width="15.75" customWidth="1"/>
    <col min="11069" max="11069" width="3.25" customWidth="1"/>
    <col min="11070" max="11070" width="2.125" customWidth="1"/>
    <col min="11071" max="11071" width="2" customWidth="1"/>
    <col min="11072" max="11072" width="15.75" customWidth="1"/>
    <col min="11073" max="11073" width="3.25" customWidth="1"/>
    <col min="11074" max="11281" width="9.125" customWidth="1"/>
    <col min="11282" max="11282" width="2.125" customWidth="1"/>
    <col min="11283" max="11283" width="2" customWidth="1"/>
    <col min="11284" max="11284" width="15.75" customWidth="1"/>
    <col min="11285" max="11285" width="3.25" customWidth="1"/>
    <col min="11286" max="11286" width="2.125" customWidth="1"/>
    <col min="11287" max="11287" width="2" customWidth="1"/>
    <col min="11288" max="11288" width="15.75" customWidth="1"/>
    <col min="11289" max="11289" width="3.25" customWidth="1"/>
    <col min="11290" max="11290" width="2.125" customWidth="1"/>
    <col min="11291" max="11291" width="2" customWidth="1"/>
    <col min="11292" max="11292" width="15.75" customWidth="1"/>
    <col min="11293" max="11293" width="3.25" customWidth="1"/>
    <col min="11294" max="11294" width="2.125" customWidth="1"/>
    <col min="11295" max="11295" width="2" customWidth="1"/>
    <col min="11296" max="11296" width="15.75" customWidth="1"/>
    <col min="11297" max="11297" width="3.25" customWidth="1"/>
    <col min="11298" max="11298" width="2.125" customWidth="1"/>
    <col min="11299" max="11299" width="2" customWidth="1"/>
    <col min="11300" max="11300" width="15.75" customWidth="1"/>
    <col min="11301" max="11301" width="3.25" customWidth="1"/>
    <col min="11302" max="11302" width="2.125" customWidth="1"/>
    <col min="11303" max="11303" width="2" customWidth="1"/>
    <col min="11304" max="11304" width="15.75" customWidth="1"/>
    <col min="11305" max="11305" width="3.125" customWidth="1"/>
    <col min="11306" max="11307" width="0" hidden="1" customWidth="1"/>
    <col min="11308" max="11308" width="15.75" customWidth="1"/>
    <col min="11309" max="11309" width="3.25" customWidth="1"/>
    <col min="11310" max="11310" width="2.125" customWidth="1"/>
    <col min="11311" max="11311" width="2" customWidth="1"/>
    <col min="11312" max="11312" width="15.75" customWidth="1"/>
    <col min="11313" max="11313" width="3.25" customWidth="1"/>
    <col min="11314" max="11314" width="2.125" customWidth="1"/>
    <col min="11315" max="11315" width="2" customWidth="1"/>
    <col min="11316" max="11316" width="15.75" customWidth="1"/>
    <col min="11317" max="11317" width="3.25" customWidth="1"/>
    <col min="11318" max="11318" width="2.125" customWidth="1"/>
    <col min="11319" max="11319" width="2" customWidth="1"/>
    <col min="11320" max="11320" width="15.75" customWidth="1"/>
    <col min="11321" max="11321" width="3.25" customWidth="1"/>
    <col min="11322" max="11322" width="2.125" customWidth="1"/>
    <col min="11323" max="11323" width="2" customWidth="1"/>
    <col min="11324" max="11324" width="15.75" customWidth="1"/>
    <col min="11325" max="11325" width="3.25" customWidth="1"/>
    <col min="11326" max="11326" width="2.125" customWidth="1"/>
    <col min="11327" max="11327" width="2" customWidth="1"/>
    <col min="11328" max="11328" width="15.75" customWidth="1"/>
    <col min="11329" max="11329" width="3.25" customWidth="1"/>
    <col min="11330" max="11537" width="9.125" customWidth="1"/>
    <col min="11538" max="11538" width="2.125" customWidth="1"/>
    <col min="11539" max="11539" width="2" customWidth="1"/>
    <col min="11540" max="11540" width="15.75" customWidth="1"/>
    <col min="11541" max="11541" width="3.25" customWidth="1"/>
    <col min="11542" max="11542" width="2.125" customWidth="1"/>
    <col min="11543" max="11543" width="2" customWidth="1"/>
    <col min="11544" max="11544" width="15.75" customWidth="1"/>
    <col min="11545" max="11545" width="3.25" customWidth="1"/>
    <col min="11546" max="11546" width="2.125" customWidth="1"/>
    <col min="11547" max="11547" width="2" customWidth="1"/>
    <col min="11548" max="11548" width="15.75" customWidth="1"/>
    <col min="11549" max="11549" width="3.25" customWidth="1"/>
    <col min="11550" max="11550" width="2.125" customWidth="1"/>
    <col min="11551" max="11551" width="2" customWidth="1"/>
    <col min="11552" max="11552" width="15.75" customWidth="1"/>
    <col min="11553" max="11553" width="3.25" customWidth="1"/>
    <col min="11554" max="11554" width="2.125" customWidth="1"/>
    <col min="11555" max="11555" width="2" customWidth="1"/>
    <col min="11556" max="11556" width="15.75" customWidth="1"/>
    <col min="11557" max="11557" width="3.25" customWidth="1"/>
    <col min="11558" max="11558" width="2.125" customWidth="1"/>
    <col min="11559" max="11559" width="2" customWidth="1"/>
    <col min="11560" max="11560" width="15.75" customWidth="1"/>
    <col min="11561" max="11561" width="3.125" customWidth="1"/>
    <col min="11562" max="11563" width="0" hidden="1" customWidth="1"/>
    <col min="11564" max="11564" width="15.75" customWidth="1"/>
    <col min="11565" max="11565" width="3.25" customWidth="1"/>
    <col min="11566" max="11566" width="2.125" customWidth="1"/>
    <col min="11567" max="11567" width="2" customWidth="1"/>
    <col min="11568" max="11568" width="15.75" customWidth="1"/>
    <col min="11569" max="11569" width="3.25" customWidth="1"/>
    <col min="11570" max="11570" width="2.125" customWidth="1"/>
    <col min="11571" max="11571" width="2" customWidth="1"/>
    <col min="11572" max="11572" width="15.75" customWidth="1"/>
    <col min="11573" max="11573" width="3.25" customWidth="1"/>
    <col min="11574" max="11574" width="2.125" customWidth="1"/>
    <col min="11575" max="11575" width="2" customWidth="1"/>
    <col min="11576" max="11576" width="15.75" customWidth="1"/>
    <col min="11577" max="11577" width="3.25" customWidth="1"/>
    <col min="11578" max="11578" width="2.125" customWidth="1"/>
    <col min="11579" max="11579" width="2" customWidth="1"/>
    <col min="11580" max="11580" width="15.75" customWidth="1"/>
    <col min="11581" max="11581" width="3.25" customWidth="1"/>
    <col min="11582" max="11582" width="2.125" customWidth="1"/>
    <col min="11583" max="11583" width="2" customWidth="1"/>
    <col min="11584" max="11584" width="15.75" customWidth="1"/>
    <col min="11585" max="11585" width="3.25" customWidth="1"/>
    <col min="11586" max="11793" width="9.125" customWidth="1"/>
    <col min="11794" max="11794" width="2.125" customWidth="1"/>
    <col min="11795" max="11795" width="2" customWidth="1"/>
    <col min="11796" max="11796" width="15.75" customWidth="1"/>
    <col min="11797" max="11797" width="3.25" customWidth="1"/>
    <col min="11798" max="11798" width="2.125" customWidth="1"/>
    <col min="11799" max="11799" width="2" customWidth="1"/>
    <col min="11800" max="11800" width="15.75" customWidth="1"/>
    <col min="11801" max="11801" width="3.25" customWidth="1"/>
    <col min="11802" max="11802" width="2.125" customWidth="1"/>
    <col min="11803" max="11803" width="2" customWidth="1"/>
    <col min="11804" max="11804" width="15.75" customWidth="1"/>
    <col min="11805" max="11805" width="3.25" customWidth="1"/>
    <col min="11806" max="11806" width="2.125" customWidth="1"/>
    <col min="11807" max="11807" width="2" customWidth="1"/>
    <col min="11808" max="11808" width="15.75" customWidth="1"/>
    <col min="11809" max="11809" width="3.25" customWidth="1"/>
    <col min="11810" max="11810" width="2.125" customWidth="1"/>
    <col min="11811" max="11811" width="2" customWidth="1"/>
    <col min="11812" max="11812" width="15.75" customWidth="1"/>
    <col min="11813" max="11813" width="3.25" customWidth="1"/>
    <col min="11814" max="11814" width="2.125" customWidth="1"/>
    <col min="11815" max="11815" width="2" customWidth="1"/>
    <col min="11816" max="11816" width="15.75" customWidth="1"/>
    <col min="11817" max="11817" width="3.125" customWidth="1"/>
    <col min="11818" max="11819" width="0" hidden="1" customWidth="1"/>
    <col min="11820" max="11820" width="15.75" customWidth="1"/>
    <col min="11821" max="11821" width="3.25" customWidth="1"/>
    <col min="11822" max="11822" width="2.125" customWidth="1"/>
    <col min="11823" max="11823" width="2" customWidth="1"/>
    <col min="11824" max="11824" width="15.75" customWidth="1"/>
    <col min="11825" max="11825" width="3.25" customWidth="1"/>
    <col min="11826" max="11826" width="2.125" customWidth="1"/>
    <col min="11827" max="11827" width="2" customWidth="1"/>
    <col min="11828" max="11828" width="15.75" customWidth="1"/>
    <col min="11829" max="11829" width="3.25" customWidth="1"/>
    <col min="11830" max="11830" width="2.125" customWidth="1"/>
    <col min="11831" max="11831" width="2" customWidth="1"/>
    <col min="11832" max="11832" width="15.75" customWidth="1"/>
    <col min="11833" max="11833" width="3.25" customWidth="1"/>
    <col min="11834" max="11834" width="2.125" customWidth="1"/>
    <col min="11835" max="11835" width="2" customWidth="1"/>
    <col min="11836" max="11836" width="15.75" customWidth="1"/>
    <col min="11837" max="11837" width="3.25" customWidth="1"/>
    <col min="11838" max="11838" width="2.125" customWidth="1"/>
    <col min="11839" max="11839" width="2" customWidth="1"/>
    <col min="11840" max="11840" width="15.75" customWidth="1"/>
    <col min="11841" max="11841" width="3.25" customWidth="1"/>
    <col min="11842" max="12049" width="9.125" customWidth="1"/>
    <col min="12050" max="12050" width="2.125" customWidth="1"/>
    <col min="12051" max="12051" width="2" customWidth="1"/>
    <col min="12052" max="12052" width="15.75" customWidth="1"/>
    <col min="12053" max="12053" width="3.25" customWidth="1"/>
    <col min="12054" max="12054" width="2.125" customWidth="1"/>
    <col min="12055" max="12055" width="2" customWidth="1"/>
    <col min="12056" max="12056" width="15.75" customWidth="1"/>
    <col min="12057" max="12057" width="3.25" customWidth="1"/>
    <col min="12058" max="12058" width="2.125" customWidth="1"/>
    <col min="12059" max="12059" width="2" customWidth="1"/>
    <col min="12060" max="12060" width="15.75" customWidth="1"/>
    <col min="12061" max="12061" width="3.25" customWidth="1"/>
    <col min="12062" max="12062" width="2.125" customWidth="1"/>
    <col min="12063" max="12063" width="2" customWidth="1"/>
    <col min="12064" max="12064" width="15.75" customWidth="1"/>
    <col min="12065" max="12065" width="3.25" customWidth="1"/>
    <col min="12066" max="12066" width="2.125" customWidth="1"/>
    <col min="12067" max="12067" width="2" customWidth="1"/>
    <col min="12068" max="12068" width="15.75" customWidth="1"/>
    <col min="12069" max="12069" width="3.25" customWidth="1"/>
    <col min="12070" max="12070" width="2.125" customWidth="1"/>
    <col min="12071" max="12071" width="2" customWidth="1"/>
    <col min="12072" max="12072" width="15.75" customWidth="1"/>
    <col min="12073" max="12073" width="3.125" customWidth="1"/>
    <col min="12074" max="12075" width="0" hidden="1" customWidth="1"/>
    <col min="12076" max="12076" width="15.75" customWidth="1"/>
    <col min="12077" max="12077" width="3.25" customWidth="1"/>
    <col min="12078" max="12078" width="2.125" customWidth="1"/>
    <col min="12079" max="12079" width="2" customWidth="1"/>
    <col min="12080" max="12080" width="15.75" customWidth="1"/>
    <col min="12081" max="12081" width="3.25" customWidth="1"/>
    <col min="12082" max="12082" width="2.125" customWidth="1"/>
    <col min="12083" max="12083" width="2" customWidth="1"/>
    <col min="12084" max="12084" width="15.75" customWidth="1"/>
    <col min="12085" max="12085" width="3.25" customWidth="1"/>
    <col min="12086" max="12086" width="2.125" customWidth="1"/>
    <col min="12087" max="12087" width="2" customWidth="1"/>
    <col min="12088" max="12088" width="15.75" customWidth="1"/>
    <col min="12089" max="12089" width="3.25" customWidth="1"/>
    <col min="12090" max="12090" width="2.125" customWidth="1"/>
    <col min="12091" max="12091" width="2" customWidth="1"/>
    <col min="12092" max="12092" width="15.75" customWidth="1"/>
    <col min="12093" max="12093" width="3.25" customWidth="1"/>
    <col min="12094" max="12094" width="2.125" customWidth="1"/>
    <col min="12095" max="12095" width="2" customWidth="1"/>
    <col min="12096" max="12096" width="15.75" customWidth="1"/>
    <col min="12097" max="12097" width="3.25" customWidth="1"/>
    <col min="12098" max="12305" width="9.125" customWidth="1"/>
    <col min="12306" max="12306" width="2.125" customWidth="1"/>
    <col min="12307" max="12307" width="2" customWidth="1"/>
    <col min="12308" max="12308" width="15.75" customWidth="1"/>
    <col min="12309" max="12309" width="3.25" customWidth="1"/>
    <col min="12310" max="12310" width="2.125" customWidth="1"/>
    <col min="12311" max="12311" width="2" customWidth="1"/>
    <col min="12312" max="12312" width="15.75" customWidth="1"/>
    <col min="12313" max="12313" width="3.25" customWidth="1"/>
    <col min="12314" max="12314" width="2.125" customWidth="1"/>
    <col min="12315" max="12315" width="2" customWidth="1"/>
    <col min="12316" max="12316" width="15.75" customWidth="1"/>
    <col min="12317" max="12317" width="3.25" customWidth="1"/>
    <col min="12318" max="12318" width="2.125" customWidth="1"/>
    <col min="12319" max="12319" width="2" customWidth="1"/>
    <col min="12320" max="12320" width="15.75" customWidth="1"/>
    <col min="12321" max="12321" width="3.25" customWidth="1"/>
    <col min="12322" max="12322" width="2.125" customWidth="1"/>
    <col min="12323" max="12323" width="2" customWidth="1"/>
    <col min="12324" max="12324" width="15.75" customWidth="1"/>
    <col min="12325" max="12325" width="3.25" customWidth="1"/>
    <col min="12326" max="12326" width="2.125" customWidth="1"/>
    <col min="12327" max="12327" width="2" customWidth="1"/>
    <col min="12328" max="12328" width="15.75" customWidth="1"/>
    <col min="12329" max="12329" width="3.125" customWidth="1"/>
    <col min="12330" max="12331" width="0" hidden="1" customWidth="1"/>
    <col min="12332" max="12332" width="15.75" customWidth="1"/>
    <col min="12333" max="12333" width="3.25" customWidth="1"/>
    <col min="12334" max="12334" width="2.125" customWidth="1"/>
    <col min="12335" max="12335" width="2" customWidth="1"/>
    <col min="12336" max="12336" width="15.75" customWidth="1"/>
    <col min="12337" max="12337" width="3.25" customWidth="1"/>
    <col min="12338" max="12338" width="2.125" customWidth="1"/>
    <col min="12339" max="12339" width="2" customWidth="1"/>
    <col min="12340" max="12340" width="15.75" customWidth="1"/>
    <col min="12341" max="12341" width="3.25" customWidth="1"/>
    <col min="12342" max="12342" width="2.125" customWidth="1"/>
    <col min="12343" max="12343" width="2" customWidth="1"/>
    <col min="12344" max="12344" width="15.75" customWidth="1"/>
    <col min="12345" max="12345" width="3.25" customWidth="1"/>
    <col min="12346" max="12346" width="2.125" customWidth="1"/>
    <col min="12347" max="12347" width="2" customWidth="1"/>
    <col min="12348" max="12348" width="15.75" customWidth="1"/>
    <col min="12349" max="12349" width="3.25" customWidth="1"/>
    <col min="12350" max="12350" width="2.125" customWidth="1"/>
    <col min="12351" max="12351" width="2" customWidth="1"/>
    <col min="12352" max="12352" width="15.75" customWidth="1"/>
    <col min="12353" max="12353" width="3.25" customWidth="1"/>
    <col min="12354" max="12561" width="9.125" customWidth="1"/>
    <col min="12562" max="12562" width="2.125" customWidth="1"/>
    <col min="12563" max="12563" width="2" customWidth="1"/>
    <col min="12564" max="12564" width="15.75" customWidth="1"/>
    <col min="12565" max="12565" width="3.25" customWidth="1"/>
    <col min="12566" max="12566" width="2.125" customWidth="1"/>
    <col min="12567" max="12567" width="2" customWidth="1"/>
    <col min="12568" max="12568" width="15.75" customWidth="1"/>
    <col min="12569" max="12569" width="3.25" customWidth="1"/>
    <col min="12570" max="12570" width="2.125" customWidth="1"/>
    <col min="12571" max="12571" width="2" customWidth="1"/>
    <col min="12572" max="12572" width="15.75" customWidth="1"/>
    <col min="12573" max="12573" width="3.25" customWidth="1"/>
    <col min="12574" max="12574" width="2.125" customWidth="1"/>
    <col min="12575" max="12575" width="2" customWidth="1"/>
    <col min="12576" max="12576" width="15.75" customWidth="1"/>
    <col min="12577" max="12577" width="3.25" customWidth="1"/>
    <col min="12578" max="12578" width="2.125" customWidth="1"/>
    <col min="12579" max="12579" width="2" customWidth="1"/>
    <col min="12580" max="12580" width="15.75" customWidth="1"/>
    <col min="12581" max="12581" width="3.25" customWidth="1"/>
    <col min="12582" max="12582" width="2.125" customWidth="1"/>
    <col min="12583" max="12583" width="2" customWidth="1"/>
    <col min="12584" max="12584" width="15.75" customWidth="1"/>
    <col min="12585" max="12585" width="3.125" customWidth="1"/>
    <col min="12586" max="12587" width="0" hidden="1" customWidth="1"/>
    <col min="12588" max="12588" width="15.75" customWidth="1"/>
    <col min="12589" max="12589" width="3.25" customWidth="1"/>
    <col min="12590" max="12590" width="2.125" customWidth="1"/>
    <col min="12591" max="12591" width="2" customWidth="1"/>
    <col min="12592" max="12592" width="15.75" customWidth="1"/>
    <col min="12593" max="12593" width="3.25" customWidth="1"/>
    <col min="12594" max="12594" width="2.125" customWidth="1"/>
    <col min="12595" max="12595" width="2" customWidth="1"/>
    <col min="12596" max="12596" width="15.75" customWidth="1"/>
    <col min="12597" max="12597" width="3.25" customWidth="1"/>
    <col min="12598" max="12598" width="2.125" customWidth="1"/>
    <col min="12599" max="12599" width="2" customWidth="1"/>
    <col min="12600" max="12600" width="15.75" customWidth="1"/>
    <col min="12601" max="12601" width="3.25" customWidth="1"/>
    <col min="12602" max="12602" width="2.125" customWidth="1"/>
    <col min="12603" max="12603" width="2" customWidth="1"/>
    <col min="12604" max="12604" width="15.75" customWidth="1"/>
    <col min="12605" max="12605" width="3.25" customWidth="1"/>
    <col min="12606" max="12606" width="2.125" customWidth="1"/>
    <col min="12607" max="12607" width="2" customWidth="1"/>
    <col min="12608" max="12608" width="15.75" customWidth="1"/>
    <col min="12609" max="12609" width="3.25" customWidth="1"/>
    <col min="12610" max="12817" width="9.125" customWidth="1"/>
    <col min="12818" max="12818" width="2.125" customWidth="1"/>
    <col min="12819" max="12819" width="2" customWidth="1"/>
    <col min="12820" max="12820" width="15.75" customWidth="1"/>
    <col min="12821" max="12821" width="3.25" customWidth="1"/>
    <col min="12822" max="12822" width="2.125" customWidth="1"/>
    <col min="12823" max="12823" width="2" customWidth="1"/>
    <col min="12824" max="12824" width="15.75" customWidth="1"/>
    <col min="12825" max="12825" width="3.25" customWidth="1"/>
    <col min="12826" max="12826" width="2.125" customWidth="1"/>
    <col min="12827" max="12827" width="2" customWidth="1"/>
    <col min="12828" max="12828" width="15.75" customWidth="1"/>
    <col min="12829" max="12829" width="3.25" customWidth="1"/>
    <col min="12830" max="12830" width="2.125" customWidth="1"/>
    <col min="12831" max="12831" width="2" customWidth="1"/>
    <col min="12832" max="12832" width="15.75" customWidth="1"/>
    <col min="12833" max="12833" width="3.25" customWidth="1"/>
    <col min="12834" max="12834" width="2.125" customWidth="1"/>
    <col min="12835" max="12835" width="2" customWidth="1"/>
    <col min="12836" max="12836" width="15.75" customWidth="1"/>
    <col min="12837" max="12837" width="3.25" customWidth="1"/>
    <col min="12838" max="12838" width="2.125" customWidth="1"/>
    <col min="12839" max="12839" width="2" customWidth="1"/>
    <col min="12840" max="12840" width="15.75" customWidth="1"/>
    <col min="12841" max="12841" width="3.125" customWidth="1"/>
    <col min="12842" max="12843" width="0" hidden="1" customWidth="1"/>
    <col min="12844" max="12844" width="15.75" customWidth="1"/>
    <col min="12845" max="12845" width="3.25" customWidth="1"/>
    <col min="12846" max="12846" width="2.125" customWidth="1"/>
    <col min="12847" max="12847" width="2" customWidth="1"/>
    <col min="12848" max="12848" width="15.75" customWidth="1"/>
    <col min="12849" max="12849" width="3.25" customWidth="1"/>
    <col min="12850" max="12850" width="2.125" customWidth="1"/>
    <col min="12851" max="12851" width="2" customWidth="1"/>
    <col min="12852" max="12852" width="15.75" customWidth="1"/>
    <col min="12853" max="12853" width="3.25" customWidth="1"/>
    <col min="12854" max="12854" width="2.125" customWidth="1"/>
    <col min="12855" max="12855" width="2" customWidth="1"/>
    <col min="12856" max="12856" width="15.75" customWidth="1"/>
    <col min="12857" max="12857" width="3.25" customWidth="1"/>
    <col min="12858" max="12858" width="2.125" customWidth="1"/>
    <col min="12859" max="12859" width="2" customWidth="1"/>
    <col min="12860" max="12860" width="15.75" customWidth="1"/>
    <col min="12861" max="12861" width="3.25" customWidth="1"/>
    <col min="12862" max="12862" width="2.125" customWidth="1"/>
    <col min="12863" max="12863" width="2" customWidth="1"/>
    <col min="12864" max="12864" width="15.75" customWidth="1"/>
    <col min="12865" max="12865" width="3.25" customWidth="1"/>
    <col min="12866" max="13073" width="9.125" customWidth="1"/>
    <col min="13074" max="13074" width="2.125" customWidth="1"/>
    <col min="13075" max="13075" width="2" customWidth="1"/>
    <col min="13076" max="13076" width="15.75" customWidth="1"/>
    <col min="13077" max="13077" width="3.25" customWidth="1"/>
    <col min="13078" max="13078" width="2.125" customWidth="1"/>
    <col min="13079" max="13079" width="2" customWidth="1"/>
    <col min="13080" max="13080" width="15.75" customWidth="1"/>
    <col min="13081" max="13081" width="3.25" customWidth="1"/>
    <col min="13082" max="13082" width="2.125" customWidth="1"/>
    <col min="13083" max="13083" width="2" customWidth="1"/>
    <col min="13084" max="13084" width="15.75" customWidth="1"/>
    <col min="13085" max="13085" width="3.25" customWidth="1"/>
    <col min="13086" max="13086" width="2.125" customWidth="1"/>
    <col min="13087" max="13087" width="2" customWidth="1"/>
    <col min="13088" max="13088" width="15.75" customWidth="1"/>
    <col min="13089" max="13089" width="3.25" customWidth="1"/>
    <col min="13090" max="13090" width="2.125" customWidth="1"/>
    <col min="13091" max="13091" width="2" customWidth="1"/>
    <col min="13092" max="13092" width="15.75" customWidth="1"/>
    <col min="13093" max="13093" width="3.25" customWidth="1"/>
    <col min="13094" max="13094" width="2.125" customWidth="1"/>
    <col min="13095" max="13095" width="2" customWidth="1"/>
    <col min="13096" max="13096" width="15.75" customWidth="1"/>
    <col min="13097" max="13097" width="3.125" customWidth="1"/>
    <col min="13098" max="13099" width="0" hidden="1" customWidth="1"/>
    <col min="13100" max="13100" width="15.75" customWidth="1"/>
    <col min="13101" max="13101" width="3.25" customWidth="1"/>
    <col min="13102" max="13102" width="2.125" customWidth="1"/>
    <col min="13103" max="13103" width="2" customWidth="1"/>
    <col min="13104" max="13104" width="15.75" customWidth="1"/>
    <col min="13105" max="13105" width="3.25" customWidth="1"/>
    <col min="13106" max="13106" width="2.125" customWidth="1"/>
    <col min="13107" max="13107" width="2" customWidth="1"/>
    <col min="13108" max="13108" width="15.75" customWidth="1"/>
    <col min="13109" max="13109" width="3.25" customWidth="1"/>
    <col min="13110" max="13110" width="2.125" customWidth="1"/>
    <col min="13111" max="13111" width="2" customWidth="1"/>
    <col min="13112" max="13112" width="15.75" customWidth="1"/>
    <col min="13113" max="13113" width="3.25" customWidth="1"/>
    <col min="13114" max="13114" width="2.125" customWidth="1"/>
    <col min="13115" max="13115" width="2" customWidth="1"/>
    <col min="13116" max="13116" width="15.75" customWidth="1"/>
    <col min="13117" max="13117" width="3.25" customWidth="1"/>
    <col min="13118" max="13118" width="2.125" customWidth="1"/>
    <col min="13119" max="13119" width="2" customWidth="1"/>
    <col min="13120" max="13120" width="15.75" customWidth="1"/>
    <col min="13121" max="13121" width="3.25" customWidth="1"/>
    <col min="13122" max="13329" width="9.125" customWidth="1"/>
    <col min="13330" max="13330" width="2.125" customWidth="1"/>
    <col min="13331" max="13331" width="2" customWidth="1"/>
    <col min="13332" max="13332" width="15.75" customWidth="1"/>
    <col min="13333" max="13333" width="3.25" customWidth="1"/>
    <col min="13334" max="13334" width="2.125" customWidth="1"/>
    <col min="13335" max="13335" width="2" customWidth="1"/>
    <col min="13336" max="13336" width="15.75" customWidth="1"/>
    <col min="13337" max="13337" width="3.25" customWidth="1"/>
    <col min="13338" max="13338" width="2.125" customWidth="1"/>
    <col min="13339" max="13339" width="2" customWidth="1"/>
    <col min="13340" max="13340" width="15.75" customWidth="1"/>
    <col min="13341" max="13341" width="3.25" customWidth="1"/>
    <col min="13342" max="13342" width="2.125" customWidth="1"/>
    <col min="13343" max="13343" width="2" customWidth="1"/>
    <col min="13344" max="13344" width="15.75" customWidth="1"/>
    <col min="13345" max="13345" width="3.25" customWidth="1"/>
    <col min="13346" max="13346" width="2.125" customWidth="1"/>
    <col min="13347" max="13347" width="2" customWidth="1"/>
    <col min="13348" max="13348" width="15.75" customWidth="1"/>
    <col min="13349" max="13349" width="3.25" customWidth="1"/>
    <col min="13350" max="13350" width="2.125" customWidth="1"/>
    <col min="13351" max="13351" width="2" customWidth="1"/>
    <col min="13352" max="13352" width="15.75" customWidth="1"/>
    <col min="13353" max="13353" width="3.125" customWidth="1"/>
    <col min="13354" max="13355" width="0" hidden="1" customWidth="1"/>
    <col min="13356" max="13356" width="15.75" customWidth="1"/>
    <col min="13357" max="13357" width="3.25" customWidth="1"/>
    <col min="13358" max="13358" width="2.125" customWidth="1"/>
    <col min="13359" max="13359" width="2" customWidth="1"/>
    <col min="13360" max="13360" width="15.75" customWidth="1"/>
    <col min="13361" max="13361" width="3.25" customWidth="1"/>
    <col min="13362" max="13362" width="2.125" customWidth="1"/>
    <col min="13363" max="13363" width="2" customWidth="1"/>
    <col min="13364" max="13364" width="15.75" customWidth="1"/>
    <col min="13365" max="13365" width="3.25" customWidth="1"/>
    <col min="13366" max="13366" width="2.125" customWidth="1"/>
    <col min="13367" max="13367" width="2" customWidth="1"/>
    <col min="13368" max="13368" width="15.75" customWidth="1"/>
    <col min="13369" max="13369" width="3.25" customWidth="1"/>
    <col min="13370" max="13370" width="2.125" customWidth="1"/>
    <col min="13371" max="13371" width="2" customWidth="1"/>
    <col min="13372" max="13372" width="15.75" customWidth="1"/>
    <col min="13373" max="13373" width="3.25" customWidth="1"/>
    <col min="13374" max="13374" width="2.125" customWidth="1"/>
    <col min="13375" max="13375" width="2" customWidth="1"/>
    <col min="13376" max="13376" width="15.75" customWidth="1"/>
    <col min="13377" max="13377" width="3.25" customWidth="1"/>
    <col min="13378" max="13585" width="9.125" customWidth="1"/>
    <col min="13586" max="13586" width="2.125" customWidth="1"/>
    <col min="13587" max="13587" width="2" customWidth="1"/>
    <col min="13588" max="13588" width="15.75" customWidth="1"/>
    <col min="13589" max="13589" width="3.25" customWidth="1"/>
    <col min="13590" max="13590" width="2.125" customWidth="1"/>
    <col min="13591" max="13591" width="2" customWidth="1"/>
    <col min="13592" max="13592" width="15.75" customWidth="1"/>
    <col min="13593" max="13593" width="3.25" customWidth="1"/>
    <col min="13594" max="13594" width="2.125" customWidth="1"/>
    <col min="13595" max="13595" width="2" customWidth="1"/>
    <col min="13596" max="13596" width="15.75" customWidth="1"/>
    <col min="13597" max="13597" width="3.25" customWidth="1"/>
    <col min="13598" max="13598" width="2.125" customWidth="1"/>
    <col min="13599" max="13599" width="2" customWidth="1"/>
    <col min="13600" max="13600" width="15.75" customWidth="1"/>
    <col min="13601" max="13601" width="3.25" customWidth="1"/>
    <col min="13602" max="13602" width="2.125" customWidth="1"/>
    <col min="13603" max="13603" width="2" customWidth="1"/>
    <col min="13604" max="13604" width="15.75" customWidth="1"/>
    <col min="13605" max="13605" width="3.25" customWidth="1"/>
    <col min="13606" max="13606" width="2.125" customWidth="1"/>
    <col min="13607" max="13607" width="2" customWidth="1"/>
    <col min="13608" max="13608" width="15.75" customWidth="1"/>
    <col min="13609" max="13609" width="3.125" customWidth="1"/>
    <col min="13610" max="13611" width="0" hidden="1" customWidth="1"/>
    <col min="13612" max="13612" width="15.75" customWidth="1"/>
    <col min="13613" max="13613" width="3.25" customWidth="1"/>
    <col min="13614" max="13614" width="2.125" customWidth="1"/>
    <col min="13615" max="13615" width="2" customWidth="1"/>
    <col min="13616" max="13616" width="15.75" customWidth="1"/>
    <col min="13617" max="13617" width="3.25" customWidth="1"/>
    <col min="13618" max="13618" width="2.125" customWidth="1"/>
    <col min="13619" max="13619" width="2" customWidth="1"/>
    <col min="13620" max="13620" width="15.75" customWidth="1"/>
    <col min="13621" max="13621" width="3.25" customWidth="1"/>
    <col min="13622" max="13622" width="2.125" customWidth="1"/>
    <col min="13623" max="13623" width="2" customWidth="1"/>
    <col min="13624" max="13624" width="15.75" customWidth="1"/>
    <col min="13625" max="13625" width="3.25" customWidth="1"/>
    <col min="13626" max="13626" width="2.125" customWidth="1"/>
    <col min="13627" max="13627" width="2" customWidth="1"/>
    <col min="13628" max="13628" width="15.75" customWidth="1"/>
    <col min="13629" max="13629" width="3.25" customWidth="1"/>
    <col min="13630" max="13630" width="2.125" customWidth="1"/>
    <col min="13631" max="13631" width="2" customWidth="1"/>
    <col min="13632" max="13632" width="15.75" customWidth="1"/>
    <col min="13633" max="13633" width="3.25" customWidth="1"/>
    <col min="13634" max="13841" width="9.125" customWidth="1"/>
    <col min="13842" max="13842" width="2.125" customWidth="1"/>
    <col min="13843" max="13843" width="2" customWidth="1"/>
    <col min="13844" max="13844" width="15.75" customWidth="1"/>
    <col min="13845" max="13845" width="3.25" customWidth="1"/>
    <col min="13846" max="13846" width="2.125" customWidth="1"/>
    <col min="13847" max="13847" width="2" customWidth="1"/>
    <col min="13848" max="13848" width="15.75" customWidth="1"/>
    <col min="13849" max="13849" width="3.25" customWidth="1"/>
    <col min="13850" max="13850" width="2.125" customWidth="1"/>
    <col min="13851" max="13851" width="2" customWidth="1"/>
    <col min="13852" max="13852" width="15.75" customWidth="1"/>
    <col min="13853" max="13853" width="3.25" customWidth="1"/>
    <col min="13854" max="13854" width="2.125" customWidth="1"/>
    <col min="13855" max="13855" width="2" customWidth="1"/>
    <col min="13856" max="13856" width="15.75" customWidth="1"/>
    <col min="13857" max="13857" width="3.25" customWidth="1"/>
    <col min="13858" max="13858" width="2.125" customWidth="1"/>
    <col min="13859" max="13859" width="2" customWidth="1"/>
    <col min="13860" max="13860" width="15.75" customWidth="1"/>
    <col min="13861" max="13861" width="3.25" customWidth="1"/>
    <col min="13862" max="13862" width="2.125" customWidth="1"/>
    <col min="13863" max="13863" width="2" customWidth="1"/>
    <col min="13864" max="13864" width="15.75" customWidth="1"/>
    <col min="13865" max="13865" width="3.125" customWidth="1"/>
    <col min="13866" max="13867" width="0" hidden="1" customWidth="1"/>
    <col min="13868" max="13868" width="15.75" customWidth="1"/>
    <col min="13869" max="13869" width="3.25" customWidth="1"/>
    <col min="13870" max="13870" width="2.125" customWidth="1"/>
    <col min="13871" max="13871" width="2" customWidth="1"/>
    <col min="13872" max="13872" width="15.75" customWidth="1"/>
    <col min="13873" max="13873" width="3.25" customWidth="1"/>
    <col min="13874" max="13874" width="2.125" customWidth="1"/>
    <col min="13875" max="13875" width="2" customWidth="1"/>
    <col min="13876" max="13876" width="15.75" customWidth="1"/>
    <col min="13877" max="13877" width="3.25" customWidth="1"/>
    <col min="13878" max="13878" width="2.125" customWidth="1"/>
    <col min="13879" max="13879" width="2" customWidth="1"/>
    <col min="13880" max="13880" width="15.75" customWidth="1"/>
    <col min="13881" max="13881" width="3.25" customWidth="1"/>
    <col min="13882" max="13882" width="2.125" customWidth="1"/>
    <col min="13883" max="13883" width="2" customWidth="1"/>
    <col min="13884" max="13884" width="15.75" customWidth="1"/>
    <col min="13885" max="13885" width="3.25" customWidth="1"/>
    <col min="13886" max="13886" width="2.125" customWidth="1"/>
    <col min="13887" max="13887" width="2" customWidth="1"/>
    <col min="13888" max="13888" width="15.75" customWidth="1"/>
    <col min="13889" max="13889" width="3.25" customWidth="1"/>
    <col min="13890" max="14097" width="9.125" customWidth="1"/>
    <col min="14098" max="14098" width="2.125" customWidth="1"/>
    <col min="14099" max="14099" width="2" customWidth="1"/>
    <col min="14100" max="14100" width="15.75" customWidth="1"/>
    <col min="14101" max="14101" width="3.25" customWidth="1"/>
    <col min="14102" max="14102" width="2.125" customWidth="1"/>
    <col min="14103" max="14103" width="2" customWidth="1"/>
    <col min="14104" max="14104" width="15.75" customWidth="1"/>
    <col min="14105" max="14105" width="3.25" customWidth="1"/>
    <col min="14106" max="14106" width="2.125" customWidth="1"/>
    <col min="14107" max="14107" width="2" customWidth="1"/>
    <col min="14108" max="14108" width="15.75" customWidth="1"/>
    <col min="14109" max="14109" width="3.25" customWidth="1"/>
    <col min="14110" max="14110" width="2.125" customWidth="1"/>
    <col min="14111" max="14111" width="2" customWidth="1"/>
    <col min="14112" max="14112" width="15.75" customWidth="1"/>
    <col min="14113" max="14113" width="3.25" customWidth="1"/>
    <col min="14114" max="14114" width="2.125" customWidth="1"/>
    <col min="14115" max="14115" width="2" customWidth="1"/>
    <col min="14116" max="14116" width="15.75" customWidth="1"/>
    <col min="14117" max="14117" width="3.25" customWidth="1"/>
    <col min="14118" max="14118" width="2.125" customWidth="1"/>
    <col min="14119" max="14119" width="2" customWidth="1"/>
    <col min="14120" max="14120" width="15.75" customWidth="1"/>
    <col min="14121" max="14121" width="3.125" customWidth="1"/>
    <col min="14122" max="14123" width="0" hidden="1" customWidth="1"/>
    <col min="14124" max="14124" width="15.75" customWidth="1"/>
    <col min="14125" max="14125" width="3.25" customWidth="1"/>
    <col min="14126" max="14126" width="2.125" customWidth="1"/>
    <col min="14127" max="14127" width="2" customWidth="1"/>
    <col min="14128" max="14128" width="15.75" customWidth="1"/>
    <col min="14129" max="14129" width="3.25" customWidth="1"/>
    <col min="14130" max="14130" width="2.125" customWidth="1"/>
    <col min="14131" max="14131" width="2" customWidth="1"/>
    <col min="14132" max="14132" width="15.75" customWidth="1"/>
    <col min="14133" max="14133" width="3.25" customWidth="1"/>
    <col min="14134" max="14134" width="2.125" customWidth="1"/>
    <col min="14135" max="14135" width="2" customWidth="1"/>
    <col min="14136" max="14136" width="15.75" customWidth="1"/>
    <col min="14137" max="14137" width="3.25" customWidth="1"/>
    <col min="14138" max="14138" width="2.125" customWidth="1"/>
    <col min="14139" max="14139" width="2" customWidth="1"/>
    <col min="14140" max="14140" width="15.75" customWidth="1"/>
    <col min="14141" max="14141" width="3.25" customWidth="1"/>
    <col min="14142" max="14142" width="2.125" customWidth="1"/>
    <col min="14143" max="14143" width="2" customWidth="1"/>
    <col min="14144" max="14144" width="15.75" customWidth="1"/>
    <col min="14145" max="14145" width="3.25" customWidth="1"/>
    <col min="14146" max="14353" width="9.125" customWidth="1"/>
    <col min="14354" max="14354" width="2.125" customWidth="1"/>
    <col min="14355" max="14355" width="2" customWidth="1"/>
    <col min="14356" max="14356" width="15.75" customWidth="1"/>
    <col min="14357" max="14357" width="3.25" customWidth="1"/>
    <col min="14358" max="14358" width="2.125" customWidth="1"/>
    <col min="14359" max="14359" width="2" customWidth="1"/>
    <col min="14360" max="14360" width="15.75" customWidth="1"/>
    <col min="14361" max="14361" width="3.25" customWidth="1"/>
    <col min="14362" max="14362" width="2.125" customWidth="1"/>
    <col min="14363" max="14363" width="2" customWidth="1"/>
    <col min="14364" max="14364" width="15.75" customWidth="1"/>
    <col min="14365" max="14365" width="3.25" customWidth="1"/>
    <col min="14366" max="14366" width="2.125" customWidth="1"/>
    <col min="14367" max="14367" width="2" customWidth="1"/>
    <col min="14368" max="14368" width="15.75" customWidth="1"/>
    <col min="14369" max="14369" width="3.25" customWidth="1"/>
    <col min="14370" max="14370" width="2.125" customWidth="1"/>
    <col min="14371" max="14371" width="2" customWidth="1"/>
    <col min="14372" max="14372" width="15.75" customWidth="1"/>
    <col min="14373" max="14373" width="3.25" customWidth="1"/>
    <col min="14374" max="14374" width="2.125" customWidth="1"/>
    <col min="14375" max="14375" width="2" customWidth="1"/>
    <col min="14376" max="14376" width="15.75" customWidth="1"/>
    <col min="14377" max="14377" width="3.125" customWidth="1"/>
    <col min="14378" max="14379" width="0" hidden="1" customWidth="1"/>
    <col min="14380" max="14380" width="15.75" customWidth="1"/>
    <col min="14381" max="14381" width="3.25" customWidth="1"/>
    <col min="14382" max="14382" width="2.125" customWidth="1"/>
    <col min="14383" max="14383" width="2" customWidth="1"/>
    <col min="14384" max="14384" width="15.75" customWidth="1"/>
    <col min="14385" max="14385" width="3.25" customWidth="1"/>
    <col min="14386" max="14386" width="2.125" customWidth="1"/>
    <col min="14387" max="14387" width="2" customWidth="1"/>
    <col min="14388" max="14388" width="15.75" customWidth="1"/>
    <col min="14389" max="14389" width="3.25" customWidth="1"/>
    <col min="14390" max="14390" width="2.125" customWidth="1"/>
    <col min="14391" max="14391" width="2" customWidth="1"/>
    <col min="14392" max="14392" width="15.75" customWidth="1"/>
    <col min="14393" max="14393" width="3.25" customWidth="1"/>
    <col min="14394" max="14394" width="2.125" customWidth="1"/>
    <col min="14395" max="14395" width="2" customWidth="1"/>
    <col min="14396" max="14396" width="15.75" customWidth="1"/>
    <col min="14397" max="14397" width="3.25" customWidth="1"/>
    <col min="14398" max="14398" width="2.125" customWidth="1"/>
    <col min="14399" max="14399" width="2" customWidth="1"/>
    <col min="14400" max="14400" width="15.75" customWidth="1"/>
    <col min="14401" max="14401" width="3.25" customWidth="1"/>
    <col min="14402" max="14609" width="9.125" customWidth="1"/>
    <col min="14610" max="14610" width="2.125" customWidth="1"/>
    <col min="14611" max="14611" width="2" customWidth="1"/>
    <col min="14612" max="14612" width="15.75" customWidth="1"/>
    <col min="14613" max="14613" width="3.25" customWidth="1"/>
    <col min="14614" max="14614" width="2.125" customWidth="1"/>
    <col min="14615" max="14615" width="2" customWidth="1"/>
    <col min="14616" max="14616" width="15.75" customWidth="1"/>
    <col min="14617" max="14617" width="3.25" customWidth="1"/>
    <col min="14618" max="14618" width="2.125" customWidth="1"/>
    <col min="14619" max="14619" width="2" customWidth="1"/>
    <col min="14620" max="14620" width="15.75" customWidth="1"/>
    <col min="14621" max="14621" width="3.25" customWidth="1"/>
    <col min="14622" max="14622" width="2.125" customWidth="1"/>
    <col min="14623" max="14623" width="2" customWidth="1"/>
    <col min="14624" max="14624" width="15.75" customWidth="1"/>
    <col min="14625" max="14625" width="3.25" customWidth="1"/>
    <col min="14626" max="14626" width="2.125" customWidth="1"/>
    <col min="14627" max="14627" width="2" customWidth="1"/>
    <col min="14628" max="14628" width="15.75" customWidth="1"/>
    <col min="14629" max="14629" width="3.25" customWidth="1"/>
    <col min="14630" max="14630" width="2.125" customWidth="1"/>
    <col min="14631" max="14631" width="2" customWidth="1"/>
    <col min="14632" max="14632" width="15.75" customWidth="1"/>
    <col min="14633" max="14633" width="3.125" customWidth="1"/>
    <col min="14634" max="14635" width="0" hidden="1" customWidth="1"/>
    <col min="14636" max="14636" width="15.75" customWidth="1"/>
    <col min="14637" max="14637" width="3.25" customWidth="1"/>
    <col min="14638" max="14638" width="2.125" customWidth="1"/>
    <col min="14639" max="14639" width="2" customWidth="1"/>
    <col min="14640" max="14640" width="15.75" customWidth="1"/>
    <col min="14641" max="14641" width="3.25" customWidth="1"/>
    <col min="14642" max="14642" width="2.125" customWidth="1"/>
    <col min="14643" max="14643" width="2" customWidth="1"/>
    <col min="14644" max="14644" width="15.75" customWidth="1"/>
    <col min="14645" max="14645" width="3.25" customWidth="1"/>
    <col min="14646" max="14646" width="2.125" customWidth="1"/>
    <col min="14647" max="14647" width="2" customWidth="1"/>
    <col min="14648" max="14648" width="15.75" customWidth="1"/>
    <col min="14649" max="14649" width="3.25" customWidth="1"/>
    <col min="14650" max="14650" width="2.125" customWidth="1"/>
    <col min="14651" max="14651" width="2" customWidth="1"/>
    <col min="14652" max="14652" width="15.75" customWidth="1"/>
    <col min="14653" max="14653" width="3.25" customWidth="1"/>
    <col min="14654" max="14654" width="2.125" customWidth="1"/>
    <col min="14655" max="14655" width="2" customWidth="1"/>
    <col min="14656" max="14656" width="15.75" customWidth="1"/>
    <col min="14657" max="14657" width="3.25" customWidth="1"/>
    <col min="14658" max="14865" width="9.125" customWidth="1"/>
    <col min="14866" max="14866" width="2.125" customWidth="1"/>
    <col min="14867" max="14867" width="2" customWidth="1"/>
    <col min="14868" max="14868" width="15.75" customWidth="1"/>
    <col min="14869" max="14869" width="3.25" customWidth="1"/>
    <col min="14870" max="14870" width="2.125" customWidth="1"/>
    <col min="14871" max="14871" width="2" customWidth="1"/>
    <col min="14872" max="14872" width="15.75" customWidth="1"/>
    <col min="14873" max="14873" width="3.25" customWidth="1"/>
    <col min="14874" max="14874" width="2.125" customWidth="1"/>
    <col min="14875" max="14875" width="2" customWidth="1"/>
    <col min="14876" max="14876" width="15.75" customWidth="1"/>
    <col min="14877" max="14877" width="3.25" customWidth="1"/>
    <col min="14878" max="14878" width="2.125" customWidth="1"/>
    <col min="14879" max="14879" width="2" customWidth="1"/>
    <col min="14880" max="14880" width="15.75" customWidth="1"/>
    <col min="14881" max="14881" width="3.25" customWidth="1"/>
    <col min="14882" max="14882" width="2.125" customWidth="1"/>
    <col min="14883" max="14883" width="2" customWidth="1"/>
    <col min="14884" max="14884" width="15.75" customWidth="1"/>
    <col min="14885" max="14885" width="3.25" customWidth="1"/>
    <col min="14886" max="14886" width="2.125" customWidth="1"/>
    <col min="14887" max="14887" width="2" customWidth="1"/>
    <col min="14888" max="14888" width="15.75" customWidth="1"/>
    <col min="14889" max="14889" width="3.125" customWidth="1"/>
    <col min="14890" max="14891" width="0" hidden="1" customWidth="1"/>
    <col min="14892" max="14892" width="15.75" customWidth="1"/>
    <col min="14893" max="14893" width="3.25" customWidth="1"/>
    <col min="14894" max="14894" width="2.125" customWidth="1"/>
    <col min="14895" max="14895" width="2" customWidth="1"/>
    <col min="14896" max="14896" width="15.75" customWidth="1"/>
    <col min="14897" max="14897" width="3.25" customWidth="1"/>
    <col min="14898" max="14898" width="2.125" customWidth="1"/>
    <col min="14899" max="14899" width="2" customWidth="1"/>
    <col min="14900" max="14900" width="15.75" customWidth="1"/>
    <col min="14901" max="14901" width="3.25" customWidth="1"/>
    <col min="14902" max="14902" width="2.125" customWidth="1"/>
    <col min="14903" max="14903" width="2" customWidth="1"/>
    <col min="14904" max="14904" width="15.75" customWidth="1"/>
    <col min="14905" max="14905" width="3.25" customWidth="1"/>
    <col min="14906" max="14906" width="2.125" customWidth="1"/>
    <col min="14907" max="14907" width="2" customWidth="1"/>
    <col min="14908" max="14908" width="15.75" customWidth="1"/>
    <col min="14909" max="14909" width="3.25" customWidth="1"/>
    <col min="14910" max="14910" width="2.125" customWidth="1"/>
    <col min="14911" max="14911" width="2" customWidth="1"/>
    <col min="14912" max="14912" width="15.75" customWidth="1"/>
    <col min="14913" max="14913" width="3.25" customWidth="1"/>
    <col min="14914" max="15121" width="9.125" customWidth="1"/>
    <col min="15122" max="15122" width="2.125" customWidth="1"/>
    <col min="15123" max="15123" width="2" customWidth="1"/>
    <col min="15124" max="15124" width="15.75" customWidth="1"/>
    <col min="15125" max="15125" width="3.25" customWidth="1"/>
    <col min="15126" max="15126" width="2.125" customWidth="1"/>
    <col min="15127" max="15127" width="2" customWidth="1"/>
    <col min="15128" max="15128" width="15.75" customWidth="1"/>
    <col min="15129" max="15129" width="3.25" customWidth="1"/>
    <col min="15130" max="15130" width="2.125" customWidth="1"/>
    <col min="15131" max="15131" width="2" customWidth="1"/>
    <col min="15132" max="15132" width="15.75" customWidth="1"/>
    <col min="15133" max="15133" width="3.25" customWidth="1"/>
    <col min="15134" max="15134" width="2.125" customWidth="1"/>
    <col min="15135" max="15135" width="2" customWidth="1"/>
    <col min="15136" max="15136" width="15.75" customWidth="1"/>
    <col min="15137" max="15137" width="3.25" customWidth="1"/>
    <col min="15138" max="15138" width="2.125" customWidth="1"/>
    <col min="15139" max="15139" width="2" customWidth="1"/>
    <col min="15140" max="15140" width="15.75" customWidth="1"/>
    <col min="15141" max="15141" width="3.25" customWidth="1"/>
    <col min="15142" max="15142" width="2.125" customWidth="1"/>
    <col min="15143" max="15143" width="2" customWidth="1"/>
    <col min="15144" max="15144" width="15.75" customWidth="1"/>
    <col min="15145" max="15145" width="3.125" customWidth="1"/>
    <col min="15146" max="15147" width="0" hidden="1" customWidth="1"/>
    <col min="15148" max="15148" width="15.75" customWidth="1"/>
    <col min="15149" max="15149" width="3.25" customWidth="1"/>
    <col min="15150" max="15150" width="2.125" customWidth="1"/>
    <col min="15151" max="15151" width="2" customWidth="1"/>
    <col min="15152" max="15152" width="15.75" customWidth="1"/>
    <col min="15153" max="15153" width="3.25" customWidth="1"/>
    <col min="15154" max="15154" width="2.125" customWidth="1"/>
    <col min="15155" max="15155" width="2" customWidth="1"/>
    <col min="15156" max="15156" width="15.75" customWidth="1"/>
    <col min="15157" max="15157" width="3.25" customWidth="1"/>
    <col min="15158" max="15158" width="2.125" customWidth="1"/>
    <col min="15159" max="15159" width="2" customWidth="1"/>
    <col min="15160" max="15160" width="15.75" customWidth="1"/>
    <col min="15161" max="15161" width="3.25" customWidth="1"/>
    <col min="15162" max="15162" width="2.125" customWidth="1"/>
    <col min="15163" max="15163" width="2" customWidth="1"/>
    <col min="15164" max="15164" width="15.75" customWidth="1"/>
    <col min="15165" max="15165" width="3.25" customWidth="1"/>
    <col min="15166" max="15166" width="2.125" customWidth="1"/>
    <col min="15167" max="15167" width="2" customWidth="1"/>
    <col min="15168" max="15168" width="15.75" customWidth="1"/>
    <col min="15169" max="15169" width="3.25" customWidth="1"/>
    <col min="15170" max="15377" width="9.125" customWidth="1"/>
    <col min="15378" max="15378" width="2.125" customWidth="1"/>
    <col min="15379" max="15379" width="2" customWidth="1"/>
    <col min="15380" max="15380" width="15.75" customWidth="1"/>
    <col min="15381" max="15381" width="3.25" customWidth="1"/>
    <col min="15382" max="15382" width="2.125" customWidth="1"/>
    <col min="15383" max="15383" width="2" customWidth="1"/>
    <col min="15384" max="15384" width="15.75" customWidth="1"/>
    <col min="15385" max="15385" width="3.25" customWidth="1"/>
    <col min="15386" max="15386" width="2.125" customWidth="1"/>
    <col min="15387" max="15387" width="2" customWidth="1"/>
    <col min="15388" max="15388" width="15.75" customWidth="1"/>
    <col min="15389" max="15389" width="3.25" customWidth="1"/>
    <col min="15390" max="15390" width="2.125" customWidth="1"/>
    <col min="15391" max="15391" width="2" customWidth="1"/>
    <col min="15392" max="15392" width="15.75" customWidth="1"/>
    <col min="15393" max="15393" width="3.25" customWidth="1"/>
    <col min="15394" max="15394" width="2.125" customWidth="1"/>
    <col min="15395" max="15395" width="2" customWidth="1"/>
    <col min="15396" max="15396" width="15.75" customWidth="1"/>
    <col min="15397" max="15397" width="3.25" customWidth="1"/>
    <col min="15398" max="15398" width="2.125" customWidth="1"/>
    <col min="15399" max="15399" width="2" customWidth="1"/>
    <col min="15400" max="15400" width="15.75" customWidth="1"/>
    <col min="15401" max="15401" width="3.125" customWidth="1"/>
    <col min="15402" max="15403" width="0" hidden="1" customWidth="1"/>
    <col min="15404" max="15404" width="15.75" customWidth="1"/>
    <col min="15405" max="15405" width="3.25" customWidth="1"/>
    <col min="15406" max="15406" width="2.125" customWidth="1"/>
    <col min="15407" max="15407" width="2" customWidth="1"/>
    <col min="15408" max="15408" width="15.75" customWidth="1"/>
    <col min="15409" max="15409" width="3.25" customWidth="1"/>
    <col min="15410" max="15410" width="2.125" customWidth="1"/>
    <col min="15411" max="15411" width="2" customWidth="1"/>
    <col min="15412" max="15412" width="15.75" customWidth="1"/>
    <col min="15413" max="15413" width="3.25" customWidth="1"/>
    <col min="15414" max="15414" width="2.125" customWidth="1"/>
    <col min="15415" max="15415" width="2" customWidth="1"/>
    <col min="15416" max="15416" width="15.75" customWidth="1"/>
    <col min="15417" max="15417" width="3.25" customWidth="1"/>
    <col min="15418" max="15418" width="2.125" customWidth="1"/>
    <col min="15419" max="15419" width="2" customWidth="1"/>
    <col min="15420" max="15420" width="15.75" customWidth="1"/>
    <col min="15421" max="15421" width="3.25" customWidth="1"/>
    <col min="15422" max="15422" width="2.125" customWidth="1"/>
    <col min="15423" max="15423" width="2" customWidth="1"/>
    <col min="15424" max="15424" width="15.75" customWidth="1"/>
    <col min="15425" max="15425" width="3.25" customWidth="1"/>
    <col min="15426" max="15633" width="9.125" customWidth="1"/>
    <col min="15634" max="15634" width="2.125" customWidth="1"/>
    <col min="15635" max="15635" width="2" customWidth="1"/>
    <col min="15636" max="15636" width="15.75" customWidth="1"/>
    <col min="15637" max="15637" width="3.25" customWidth="1"/>
    <col min="15638" max="15638" width="2.125" customWidth="1"/>
    <col min="15639" max="15639" width="2" customWidth="1"/>
    <col min="15640" max="15640" width="15.75" customWidth="1"/>
    <col min="15641" max="15641" width="3.25" customWidth="1"/>
    <col min="15642" max="15642" width="2.125" customWidth="1"/>
    <col min="15643" max="15643" width="2" customWidth="1"/>
    <col min="15644" max="15644" width="15.75" customWidth="1"/>
    <col min="15645" max="15645" width="3.25" customWidth="1"/>
    <col min="15646" max="15646" width="2.125" customWidth="1"/>
    <col min="15647" max="15647" width="2" customWidth="1"/>
    <col min="15648" max="15648" width="15.75" customWidth="1"/>
    <col min="15649" max="15649" width="3.25" customWidth="1"/>
    <col min="15650" max="15650" width="2.125" customWidth="1"/>
    <col min="15651" max="15651" width="2" customWidth="1"/>
    <col min="15652" max="15652" width="15.75" customWidth="1"/>
    <col min="15653" max="15653" width="3.25" customWidth="1"/>
    <col min="15654" max="15654" width="2.125" customWidth="1"/>
    <col min="15655" max="15655" width="2" customWidth="1"/>
    <col min="15656" max="15656" width="15.75" customWidth="1"/>
    <col min="15657" max="15657" width="3.125" customWidth="1"/>
    <col min="15658" max="15659" width="0" hidden="1" customWidth="1"/>
    <col min="15660" max="15660" width="15.75" customWidth="1"/>
    <col min="15661" max="15661" width="3.25" customWidth="1"/>
    <col min="15662" max="15662" width="2.125" customWidth="1"/>
    <col min="15663" max="15663" width="2" customWidth="1"/>
    <col min="15664" max="15664" width="15.75" customWidth="1"/>
    <col min="15665" max="15665" width="3.25" customWidth="1"/>
    <col min="15666" max="15666" width="2.125" customWidth="1"/>
    <col min="15667" max="15667" width="2" customWidth="1"/>
    <col min="15668" max="15668" width="15.75" customWidth="1"/>
    <col min="15669" max="15669" width="3.25" customWidth="1"/>
    <col min="15670" max="15670" width="2.125" customWidth="1"/>
    <col min="15671" max="15671" width="2" customWidth="1"/>
    <col min="15672" max="15672" width="15.75" customWidth="1"/>
    <col min="15673" max="15673" width="3.25" customWidth="1"/>
    <col min="15674" max="15674" width="2.125" customWidth="1"/>
    <col min="15675" max="15675" width="2" customWidth="1"/>
    <col min="15676" max="15676" width="15.75" customWidth="1"/>
    <col min="15677" max="15677" width="3.25" customWidth="1"/>
    <col min="15678" max="15678" width="2.125" customWidth="1"/>
    <col min="15679" max="15679" width="2" customWidth="1"/>
    <col min="15680" max="15680" width="15.75" customWidth="1"/>
    <col min="15681" max="15681" width="3.25" customWidth="1"/>
    <col min="15682" max="15889" width="9.125" customWidth="1"/>
    <col min="15890" max="15890" width="2.125" customWidth="1"/>
    <col min="15891" max="15891" width="2" customWidth="1"/>
    <col min="15892" max="15892" width="15.75" customWidth="1"/>
    <col min="15893" max="15893" width="3.25" customWidth="1"/>
    <col min="15894" max="15894" width="2.125" customWidth="1"/>
    <col min="15895" max="15895" width="2" customWidth="1"/>
    <col min="15896" max="15896" width="15.75" customWidth="1"/>
    <col min="15897" max="15897" width="3.25" customWidth="1"/>
    <col min="15898" max="15898" width="2.125" customWidth="1"/>
    <col min="15899" max="15899" width="2" customWidth="1"/>
    <col min="15900" max="15900" width="15.75" customWidth="1"/>
    <col min="15901" max="15901" width="3.25" customWidth="1"/>
    <col min="15902" max="15902" width="2.125" customWidth="1"/>
    <col min="15903" max="15903" width="2" customWidth="1"/>
    <col min="15904" max="15904" width="15.75" customWidth="1"/>
    <col min="15905" max="15905" width="3.25" customWidth="1"/>
    <col min="15906" max="15906" width="2.125" customWidth="1"/>
    <col min="15907" max="15907" width="2" customWidth="1"/>
    <col min="15908" max="15908" width="15.75" customWidth="1"/>
    <col min="15909" max="15909" width="3.25" customWidth="1"/>
    <col min="15910" max="15910" width="2.125" customWidth="1"/>
    <col min="15911" max="15911" width="2" customWidth="1"/>
    <col min="15912" max="15912" width="15.75" customWidth="1"/>
    <col min="15913" max="15913" width="3.125" customWidth="1"/>
    <col min="15914" max="15915" width="0" hidden="1" customWidth="1"/>
    <col min="15916" max="15916" width="15.75" customWidth="1"/>
    <col min="15917" max="15917" width="3.25" customWidth="1"/>
    <col min="15918" max="15918" width="2.125" customWidth="1"/>
    <col min="15919" max="15919" width="2" customWidth="1"/>
    <col min="15920" max="15920" width="15.75" customWidth="1"/>
    <col min="15921" max="15921" width="3.25" customWidth="1"/>
    <col min="15922" max="15922" width="2.125" customWidth="1"/>
    <col min="15923" max="15923" width="2" customWidth="1"/>
    <col min="15924" max="15924" width="15.75" customWidth="1"/>
    <col min="15925" max="15925" width="3.25" customWidth="1"/>
    <col min="15926" max="15926" width="2.125" customWidth="1"/>
    <col min="15927" max="15927" width="2" customWidth="1"/>
    <col min="15928" max="15928" width="15.75" customWidth="1"/>
    <col min="15929" max="15929" width="3.25" customWidth="1"/>
    <col min="15930" max="15930" width="2.125" customWidth="1"/>
    <col min="15931" max="15931" width="2" customWidth="1"/>
    <col min="15932" max="15932" width="15.75" customWidth="1"/>
    <col min="15933" max="15933" width="3.25" customWidth="1"/>
    <col min="15934" max="15934" width="2.125" customWidth="1"/>
    <col min="15935" max="15935" width="2" customWidth="1"/>
    <col min="15936" max="15936" width="15.75" customWidth="1"/>
    <col min="15937" max="15937" width="3.25" customWidth="1"/>
    <col min="15938" max="16145" width="9.125" customWidth="1"/>
    <col min="16146" max="16146" width="2.125" customWidth="1"/>
    <col min="16147" max="16147" width="2" customWidth="1"/>
    <col min="16148" max="16148" width="15.75" customWidth="1"/>
    <col min="16149" max="16149" width="3.25" customWidth="1"/>
    <col min="16150" max="16150" width="2.125" customWidth="1"/>
    <col min="16151" max="16151" width="2" customWidth="1"/>
    <col min="16152" max="16152" width="15.75" customWidth="1"/>
    <col min="16153" max="16153" width="3.25" customWidth="1"/>
    <col min="16154" max="16154" width="2.125" customWidth="1"/>
    <col min="16155" max="16155" width="2" customWidth="1"/>
    <col min="16156" max="16156" width="15.75" customWidth="1"/>
    <col min="16157" max="16157" width="3.25" customWidth="1"/>
    <col min="16158" max="16158" width="2.125" customWidth="1"/>
    <col min="16159" max="16159" width="2" customWidth="1"/>
    <col min="16160" max="16160" width="15.75" customWidth="1"/>
    <col min="16161" max="16161" width="3.25" customWidth="1"/>
    <col min="16162" max="16162" width="2.125" customWidth="1"/>
    <col min="16163" max="16163" width="2" customWidth="1"/>
    <col min="16164" max="16164" width="15.75" customWidth="1"/>
    <col min="16165" max="16165" width="3.25" customWidth="1"/>
    <col min="16166" max="16166" width="2.125" customWidth="1"/>
    <col min="16167" max="16167" width="2" customWidth="1"/>
    <col min="16168" max="16168" width="15.75" customWidth="1"/>
    <col min="16169" max="16169" width="3.125" customWidth="1"/>
    <col min="16170" max="16171" width="0" hidden="1" customWidth="1"/>
    <col min="16172" max="16172" width="15.75" customWidth="1"/>
    <col min="16173" max="16173" width="3.25" customWidth="1"/>
    <col min="16174" max="16174" width="2.125" customWidth="1"/>
    <col min="16175" max="16175" width="2" customWidth="1"/>
    <col min="16176" max="16176" width="15.75" customWidth="1"/>
    <col min="16177" max="16177" width="3.25" customWidth="1"/>
    <col min="16178" max="16178" width="2.125" customWidth="1"/>
    <col min="16179" max="16179" width="2" customWidth="1"/>
    <col min="16180" max="16180" width="15.75" customWidth="1"/>
    <col min="16181" max="16181" width="3.25" customWidth="1"/>
    <col min="16182" max="16182" width="2.125" customWidth="1"/>
    <col min="16183" max="16183" width="2" customWidth="1"/>
    <col min="16184" max="16184" width="15.75" customWidth="1"/>
    <col min="16185" max="16185" width="3.25" customWidth="1"/>
    <col min="16186" max="16186" width="2.125" customWidth="1"/>
    <col min="16187" max="16187" width="2" customWidth="1"/>
    <col min="16188" max="16188" width="15.75" customWidth="1"/>
    <col min="16189" max="16189" width="3.25" customWidth="1"/>
    <col min="16190" max="16190" width="2.125" customWidth="1"/>
    <col min="16191" max="16191" width="2" customWidth="1"/>
    <col min="16192" max="16192" width="15.75" customWidth="1"/>
    <col min="16193" max="16193" width="3.25" customWidth="1"/>
    <col min="16194" max="16384" width="9.125" customWidth="1"/>
  </cols>
  <sheetData>
    <row r="1" spans="1:65" ht="9" customHeight="1" thickBot="1" x14ac:dyDescent="0.3"/>
    <row r="2" spans="1:65" ht="30.85" thickBot="1" x14ac:dyDescent="0.45">
      <c r="R2" s="74">
        <v>2023</v>
      </c>
      <c r="S2" s="75"/>
      <c r="T2" s="76"/>
      <c r="U2" s="55" t="s">
        <v>27</v>
      </c>
    </row>
    <row r="4" spans="1:65" ht="26.35" thickBot="1" x14ac:dyDescent="0.4">
      <c r="B4" s="52">
        <f>R2</f>
        <v>2023</v>
      </c>
      <c r="R4" s="10" t="str">
        <f>R2&amp;" Calendar"</f>
        <v>2023 Calendar</v>
      </c>
      <c r="S4" s="8"/>
      <c r="T4" s="1"/>
      <c r="U4" s="2"/>
      <c r="V4" s="8"/>
      <c r="W4" s="8"/>
      <c r="X4" s="1"/>
      <c r="Y4" s="2"/>
      <c r="Z4" s="8"/>
      <c r="AA4" s="8"/>
      <c r="AB4" s="1"/>
      <c r="AC4" s="2"/>
      <c r="AD4" s="8"/>
      <c r="AE4" s="8"/>
      <c r="AF4" s="1"/>
      <c r="AG4" s="2"/>
      <c r="AH4" s="8"/>
      <c r="AI4" s="8"/>
      <c r="AJ4" s="3"/>
      <c r="AK4" s="4"/>
      <c r="AN4" s="3"/>
      <c r="AO4" s="4"/>
      <c r="AP4" s="10"/>
      <c r="AQ4" s="12"/>
      <c r="AR4" s="5"/>
      <c r="AS4" s="6"/>
      <c r="AT4" s="12"/>
      <c r="AU4" s="12"/>
      <c r="AV4" s="5"/>
      <c r="AW4" s="6"/>
      <c r="AX4" s="12"/>
      <c r="AY4" s="12"/>
      <c r="AZ4" s="5"/>
      <c r="BA4" s="6"/>
      <c r="BB4" s="12"/>
      <c r="BC4" s="12"/>
      <c r="BD4" s="5"/>
      <c r="BE4" s="6"/>
      <c r="BF4" s="12"/>
      <c r="BG4" s="12"/>
      <c r="BH4" s="3"/>
      <c r="BI4" s="4"/>
      <c r="BL4" s="3"/>
      <c r="BM4" s="4"/>
    </row>
    <row r="5" spans="1:65" s="30" customFormat="1" ht="23.2" customHeight="1" thickBot="1" x14ac:dyDescent="0.25">
      <c r="B5" s="53">
        <v>1</v>
      </c>
      <c r="C5" s="53">
        <v>2</v>
      </c>
      <c r="D5" s="53">
        <v>3</v>
      </c>
      <c r="E5" s="53">
        <v>4</v>
      </c>
      <c r="F5" s="53">
        <v>5</v>
      </c>
      <c r="G5" s="53">
        <v>6</v>
      </c>
      <c r="H5" s="53">
        <v>7</v>
      </c>
      <c r="I5" s="53">
        <v>8</v>
      </c>
      <c r="J5" s="53">
        <v>9</v>
      </c>
      <c r="K5" s="53">
        <v>10</v>
      </c>
      <c r="L5" s="53">
        <v>11</v>
      </c>
      <c r="M5" s="53">
        <v>12</v>
      </c>
      <c r="R5" s="80" t="s">
        <v>2</v>
      </c>
      <c r="S5" s="81"/>
      <c r="T5" s="81"/>
      <c r="U5" s="82"/>
      <c r="V5" s="77" t="s">
        <v>3</v>
      </c>
      <c r="W5" s="78"/>
      <c r="X5" s="78"/>
      <c r="Y5" s="79"/>
      <c r="Z5" s="80" t="s">
        <v>4</v>
      </c>
      <c r="AA5" s="81"/>
      <c r="AB5" s="81"/>
      <c r="AC5" s="82"/>
      <c r="AD5" s="77" t="s">
        <v>5</v>
      </c>
      <c r="AE5" s="78"/>
      <c r="AF5" s="78"/>
      <c r="AG5" s="79"/>
      <c r="AH5" s="80" t="s">
        <v>6</v>
      </c>
      <c r="AI5" s="81"/>
      <c r="AJ5" s="81"/>
      <c r="AK5" s="82"/>
      <c r="AL5" s="77" t="s">
        <v>7</v>
      </c>
      <c r="AM5" s="78"/>
      <c r="AN5" s="78"/>
      <c r="AO5" s="79"/>
      <c r="AP5" s="80" t="s">
        <v>8</v>
      </c>
      <c r="AQ5" s="81"/>
      <c r="AR5" s="81"/>
      <c r="AS5" s="82"/>
      <c r="AT5" s="77" t="s">
        <v>9</v>
      </c>
      <c r="AU5" s="78"/>
      <c r="AV5" s="78"/>
      <c r="AW5" s="79"/>
      <c r="AX5" s="80" t="s">
        <v>10</v>
      </c>
      <c r="AY5" s="81"/>
      <c r="AZ5" s="81"/>
      <c r="BA5" s="82"/>
      <c r="BB5" s="77" t="s">
        <v>11</v>
      </c>
      <c r="BC5" s="78"/>
      <c r="BD5" s="78"/>
      <c r="BE5" s="79"/>
      <c r="BF5" s="80" t="s">
        <v>12</v>
      </c>
      <c r="BG5" s="81"/>
      <c r="BH5" s="81"/>
      <c r="BI5" s="82"/>
      <c r="BJ5" s="77" t="s">
        <v>13</v>
      </c>
      <c r="BK5" s="78"/>
      <c r="BL5" s="78"/>
      <c r="BM5" s="79"/>
    </row>
    <row r="6" spans="1:65" ht="15.75" x14ac:dyDescent="0.3">
      <c r="A6">
        <v>1</v>
      </c>
      <c r="B6" s="54">
        <f>DATE($B$4,B$5,$A6)</f>
        <v>44927</v>
      </c>
      <c r="C6" s="54">
        <f t="shared" ref="C6:M21" si="0">DATE($B$4,C$5,$A6)</f>
        <v>44958</v>
      </c>
      <c r="D6" s="54">
        <f t="shared" si="0"/>
        <v>44986</v>
      </c>
      <c r="E6" s="54">
        <f t="shared" si="0"/>
        <v>45017</v>
      </c>
      <c r="F6" s="54">
        <f t="shared" si="0"/>
        <v>45047</v>
      </c>
      <c r="G6" s="54">
        <f t="shared" si="0"/>
        <v>45078</v>
      </c>
      <c r="H6" s="54">
        <f t="shared" si="0"/>
        <v>45108</v>
      </c>
      <c r="I6" s="54">
        <f t="shared" si="0"/>
        <v>45139</v>
      </c>
      <c r="J6" s="54">
        <f t="shared" si="0"/>
        <v>45170</v>
      </c>
      <c r="K6" s="54">
        <f t="shared" si="0"/>
        <v>45200</v>
      </c>
      <c r="L6" s="54">
        <f t="shared" si="0"/>
        <v>45231</v>
      </c>
      <c r="M6" s="54">
        <f t="shared" si="0"/>
        <v>45261</v>
      </c>
      <c r="N6">
        <v>1</v>
      </c>
      <c r="O6" t="s">
        <v>17</v>
      </c>
      <c r="R6" s="40">
        <v>1</v>
      </c>
      <c r="S6" s="23" t="str">
        <f>VLOOKUP(WEEKDAY(B6),$N$6:$O$12,2)</f>
        <v>S.</v>
      </c>
      <c r="T6" s="66" t="s">
        <v>23</v>
      </c>
      <c r="U6" s="13">
        <f>IF(S6="S.",WEEKNUM(B6),"")</f>
        <v>1</v>
      </c>
      <c r="V6" s="27">
        <v>1</v>
      </c>
      <c r="W6" s="23" t="str">
        <f>VLOOKUP(WEEKDAY(C6),$N$6:$O$12,2)</f>
        <v>W</v>
      </c>
      <c r="X6" s="32"/>
      <c r="Y6" s="19" t="str">
        <f>IF(W6="S.",WEEKNUM(C6),"")</f>
        <v/>
      </c>
      <c r="Z6" s="28">
        <v>1</v>
      </c>
      <c r="AA6" s="23" t="str">
        <f>VLOOKUP(WEEKDAY(D6),$N$6:$O$12,2)</f>
        <v>W</v>
      </c>
      <c r="AB6" s="32"/>
      <c r="AC6" s="19" t="str">
        <f>IF(AA6="S.",WEEKNUM(D6),"")</f>
        <v/>
      </c>
      <c r="AD6" s="27">
        <v>1</v>
      </c>
      <c r="AE6" s="23" t="str">
        <f>VLOOKUP(WEEKDAY(E6),$N$6:$O$12,2)</f>
        <v>S</v>
      </c>
      <c r="AF6" s="32"/>
      <c r="AG6" s="19" t="str">
        <f>IF(AE6="S.",WEEKNUM(E6),"")</f>
        <v/>
      </c>
      <c r="AH6" s="27">
        <v>1</v>
      </c>
      <c r="AI6" s="23" t="str">
        <f>VLOOKUP(WEEKDAY(F6),$N$6:$O$12,2)</f>
        <v>M</v>
      </c>
      <c r="AJ6" s="32"/>
      <c r="AK6" s="19" t="str">
        <f>IF(AI6="S.",WEEKNUM(F6),"")</f>
        <v/>
      </c>
      <c r="AL6" s="27">
        <v>1</v>
      </c>
      <c r="AM6" s="23" t="str">
        <f>VLOOKUP(WEEKDAY(G6),$N$6:$O$12,2)</f>
        <v>T.</v>
      </c>
      <c r="AN6" s="32"/>
      <c r="AO6" s="19" t="str">
        <f>IF(AM6="S.",WEEKNUM(G6),"")</f>
        <v/>
      </c>
      <c r="AP6" s="27">
        <v>1</v>
      </c>
      <c r="AQ6" s="23" t="str">
        <f>VLOOKUP(WEEKDAY(H6),$N$6:$O$12,2)</f>
        <v>S</v>
      </c>
      <c r="AR6" s="32"/>
      <c r="AS6" s="19" t="str">
        <f>IF(AQ6="S.",WEEKNUM(H6),"")</f>
        <v/>
      </c>
      <c r="AT6" s="27">
        <v>1</v>
      </c>
      <c r="AU6" s="23" t="str">
        <f>VLOOKUP(WEEKDAY(I6),$N$6:$O$12,2)</f>
        <v>T</v>
      </c>
      <c r="AV6" s="32"/>
      <c r="AW6" s="19" t="str">
        <f>IF(AU6="S.",WEEKNUM(I6),"")</f>
        <v/>
      </c>
      <c r="AX6" s="27">
        <v>1</v>
      </c>
      <c r="AY6" s="23" t="str">
        <f>VLOOKUP(WEEKDAY(J6),$N$6:$O$12,2)</f>
        <v>F</v>
      </c>
      <c r="AZ6" s="32" t="str">
        <f>IF(AY6="M",IF(COUNTIF($AY$6:AY6,"M")=1,"Labor Day",""),"")</f>
        <v/>
      </c>
      <c r="BA6" s="19" t="str">
        <f>IF(AY6="S.",WEEKNUM(J6),"")</f>
        <v/>
      </c>
      <c r="BB6" s="67">
        <v>1</v>
      </c>
      <c r="BC6" s="23" t="str">
        <f>VLOOKUP(WEEKDAY(K6),$N$6:$O$12,2)</f>
        <v>S.</v>
      </c>
      <c r="BD6" s="32" t="str">
        <f>IF(BC6="M",IF(COUNTIF($BC$6:BC6,"M")=2,"Columbus Day",""),"")</f>
        <v/>
      </c>
      <c r="BE6" s="19">
        <f>IF(BC6="S.",WEEKNUM(K6),"")</f>
        <v>40</v>
      </c>
      <c r="BF6" s="27">
        <v>1</v>
      </c>
      <c r="BG6" s="23" t="str">
        <f>VLOOKUP(WEEKDAY(L6),$N$6:$O$12,2)</f>
        <v>W</v>
      </c>
      <c r="BH6" s="32"/>
      <c r="BI6" s="19" t="str">
        <f>IF(BG6="S.",WEEKNUM(L6),"")</f>
        <v/>
      </c>
      <c r="BJ6" s="27">
        <v>1</v>
      </c>
      <c r="BK6" s="23" t="str">
        <f>VLOOKUP(WEEKDAY(M6),$N$6:$O$12,2)</f>
        <v>F</v>
      </c>
      <c r="BL6" s="32"/>
      <c r="BM6" s="19" t="str">
        <f>IF(BK6="S.",WEEKNUM(M6),"")</f>
        <v/>
      </c>
    </row>
    <row r="7" spans="1:65" ht="15.75" x14ac:dyDescent="0.3">
      <c r="A7">
        <v>2</v>
      </c>
      <c r="B7" s="54">
        <f t="shared" ref="B7:M36" si="1">DATE($B$4,B$5,$A7)</f>
        <v>44928</v>
      </c>
      <c r="C7" s="54">
        <f t="shared" si="0"/>
        <v>44959</v>
      </c>
      <c r="D7" s="54">
        <f t="shared" si="0"/>
        <v>44987</v>
      </c>
      <c r="E7" s="54">
        <f t="shared" si="0"/>
        <v>45018</v>
      </c>
      <c r="F7" s="54">
        <f t="shared" si="0"/>
        <v>45048</v>
      </c>
      <c r="G7" s="54">
        <f t="shared" si="0"/>
        <v>45079</v>
      </c>
      <c r="H7" s="54">
        <f t="shared" si="0"/>
        <v>45109</v>
      </c>
      <c r="I7" s="54">
        <f t="shared" si="0"/>
        <v>45140</v>
      </c>
      <c r="J7" s="54">
        <f t="shared" si="0"/>
        <v>45171</v>
      </c>
      <c r="K7" s="54">
        <f t="shared" si="0"/>
        <v>45201</v>
      </c>
      <c r="L7" s="54">
        <f t="shared" si="0"/>
        <v>45232</v>
      </c>
      <c r="M7" s="54">
        <f t="shared" si="0"/>
        <v>45262</v>
      </c>
      <c r="N7">
        <v>2</v>
      </c>
      <c r="O7" t="s">
        <v>1</v>
      </c>
      <c r="R7" s="40">
        <v>2</v>
      </c>
      <c r="S7" s="23" t="str">
        <f t="shared" ref="S7:S36" si="2">VLOOKUP(WEEKDAY(B7),$N$6:$O$12,2)</f>
        <v>M</v>
      </c>
      <c r="T7" s="32"/>
      <c r="U7" s="19" t="str">
        <f t="shared" ref="U7:U36" si="3">IF(S7="S.",WEEKNUM(B7),"")</f>
        <v/>
      </c>
      <c r="V7" s="28">
        <v>2</v>
      </c>
      <c r="W7" s="23" t="str">
        <f t="shared" ref="W7:W33" si="4">VLOOKUP(WEEKDAY(C7),$N$6:$O$12,2)</f>
        <v>T.</v>
      </c>
      <c r="X7" s="32"/>
      <c r="Y7" s="19" t="str">
        <f t="shared" ref="Y7:Y34" si="5">IF(W7="S.",WEEKNUM(C7),"")</f>
        <v/>
      </c>
      <c r="Z7" s="28">
        <v>2</v>
      </c>
      <c r="AA7" s="23" t="str">
        <f t="shared" ref="AA7:AA36" si="6">VLOOKUP(WEEKDAY(D7),$N$6:$O$12,2)</f>
        <v>T.</v>
      </c>
      <c r="AB7" s="32"/>
      <c r="AC7" s="19" t="str">
        <f t="shared" ref="AC7:AC35" si="7">IF(AA7="S.",WEEKNUM(D7),"")</f>
        <v/>
      </c>
      <c r="AD7" s="40">
        <v>2</v>
      </c>
      <c r="AE7" s="23" t="str">
        <f t="shared" ref="AE7:AE35" si="8">VLOOKUP(WEEKDAY(E7),$N$6:$O$12,2)</f>
        <v>S.</v>
      </c>
      <c r="AF7" s="32"/>
      <c r="AG7" s="19">
        <f t="shared" ref="AG7:AG35" si="9">IF(AE7="S.",WEEKNUM(E7),"")</f>
        <v>14</v>
      </c>
      <c r="AH7" s="28">
        <v>2</v>
      </c>
      <c r="AI7" s="23" t="str">
        <f t="shared" ref="AI7:AI36" si="10">VLOOKUP(WEEKDAY(F7),$N$6:$O$12,2)</f>
        <v>T</v>
      </c>
      <c r="AJ7" s="32"/>
      <c r="AK7" s="19" t="str">
        <f t="shared" ref="AK7:AK36" si="11">IF(AI7="S.",WEEKNUM(F7),"")</f>
        <v/>
      </c>
      <c r="AL7" s="28">
        <v>2</v>
      </c>
      <c r="AM7" s="23" t="str">
        <f t="shared" ref="AM7:AM35" si="12">VLOOKUP(WEEKDAY(G7),$N$6:$O$12,2)</f>
        <v>F</v>
      </c>
      <c r="AN7" s="32"/>
      <c r="AO7" s="19" t="str">
        <f t="shared" ref="AO7:AO35" si="13">IF(AM7="S.",WEEKNUM(G7),"")</f>
        <v/>
      </c>
      <c r="AP7" s="40">
        <v>2</v>
      </c>
      <c r="AQ7" s="23" t="str">
        <f t="shared" ref="AQ7:AQ36" si="14">VLOOKUP(WEEKDAY(H7),$N$6:$O$12,2)</f>
        <v>S.</v>
      </c>
      <c r="AR7" s="32"/>
      <c r="AS7" s="19">
        <f t="shared" ref="AS7:AS36" si="15">IF(AQ7="S.",WEEKNUM(H7),"")</f>
        <v>27</v>
      </c>
      <c r="AT7" s="28">
        <v>2</v>
      </c>
      <c r="AU7" s="23" t="str">
        <f t="shared" ref="AU7:AU36" si="16">VLOOKUP(WEEKDAY(I7),$N$6:$O$12,2)</f>
        <v>W</v>
      </c>
      <c r="AV7" s="32"/>
      <c r="AW7" s="19" t="str">
        <f t="shared" ref="AW7:AW36" si="17">IF(AU7="S.",WEEKNUM(I7),"")</f>
        <v/>
      </c>
      <c r="AX7" s="28">
        <v>2</v>
      </c>
      <c r="AY7" s="23" t="str">
        <f t="shared" ref="AY7:AY35" si="18">VLOOKUP(WEEKDAY(J7),$N$6:$O$12,2)</f>
        <v>S</v>
      </c>
      <c r="AZ7" s="41" t="str">
        <f>IF(AY7="M",IF(COUNTIF($AY$6:AY7,"M")=1,"Labor Day",""),"")</f>
        <v/>
      </c>
      <c r="BA7" s="19" t="str">
        <f t="shared" ref="BA7:BA35" si="19">IF(AY7="S.",WEEKNUM(J7),"")</f>
        <v/>
      </c>
      <c r="BB7" s="28">
        <v>2</v>
      </c>
      <c r="BC7" s="23" t="str">
        <f t="shared" ref="BC7:BC36" si="20">VLOOKUP(WEEKDAY(K7),$N$6:$O$12,2)</f>
        <v>M</v>
      </c>
      <c r="BD7" s="41" t="str">
        <f>IF(BC7="M",IF(COUNTIF($BC$6:BC7,"M")=2,"Columbus Day",""),"")</f>
        <v/>
      </c>
      <c r="BE7" s="19" t="str">
        <f t="shared" ref="BE7:BE36" si="21">IF(BC7="S.",WEEKNUM(K7),"")</f>
        <v/>
      </c>
      <c r="BF7" s="28">
        <v>2</v>
      </c>
      <c r="BG7" s="23" t="str">
        <f t="shared" ref="BG7:BG35" si="22">VLOOKUP(WEEKDAY(L7),$N$6:$O$12,2)</f>
        <v>T.</v>
      </c>
      <c r="BH7" s="32"/>
      <c r="BI7" s="19" t="str">
        <f t="shared" ref="BI7:BI35" si="23">IF(BG7="S.",WEEKNUM(L7),"")</f>
        <v/>
      </c>
      <c r="BJ7" s="28">
        <v>2</v>
      </c>
      <c r="BK7" s="23" t="str">
        <f t="shared" ref="BK7:BK36" si="24">VLOOKUP(WEEKDAY(M7),$N$6:$O$12,2)</f>
        <v>S</v>
      </c>
      <c r="BL7" s="32"/>
      <c r="BM7" s="19" t="str">
        <f t="shared" ref="BM7:BM36" si="25">IF(BK7="S.",WEEKNUM(M7),"")</f>
        <v/>
      </c>
    </row>
    <row r="8" spans="1:65" ht="15.75" x14ac:dyDescent="0.3">
      <c r="A8">
        <v>3</v>
      </c>
      <c r="B8" s="54">
        <f t="shared" si="1"/>
        <v>44929</v>
      </c>
      <c r="C8" s="54">
        <f t="shared" si="0"/>
        <v>44960</v>
      </c>
      <c r="D8" s="54">
        <f t="shared" si="0"/>
        <v>44988</v>
      </c>
      <c r="E8" s="54">
        <f t="shared" si="0"/>
        <v>45019</v>
      </c>
      <c r="F8" s="54">
        <f t="shared" si="0"/>
        <v>45049</v>
      </c>
      <c r="G8" s="54">
        <f t="shared" si="0"/>
        <v>45080</v>
      </c>
      <c r="H8" s="54">
        <f t="shared" si="0"/>
        <v>45110</v>
      </c>
      <c r="I8" s="54">
        <f t="shared" si="0"/>
        <v>45141</v>
      </c>
      <c r="J8" s="54">
        <f t="shared" si="0"/>
        <v>45172</v>
      </c>
      <c r="K8" s="54">
        <f t="shared" si="0"/>
        <v>45202</v>
      </c>
      <c r="L8" s="54">
        <f t="shared" si="0"/>
        <v>45233</v>
      </c>
      <c r="M8" s="54">
        <f t="shared" si="0"/>
        <v>45263</v>
      </c>
      <c r="N8">
        <v>3</v>
      </c>
      <c r="O8" t="s">
        <v>14</v>
      </c>
      <c r="R8" s="28">
        <v>3</v>
      </c>
      <c r="S8" s="23" t="str">
        <f t="shared" si="2"/>
        <v>T</v>
      </c>
      <c r="T8" s="32"/>
      <c r="U8" s="19" t="str">
        <f t="shared" si="3"/>
        <v/>
      </c>
      <c r="V8" s="28">
        <v>3</v>
      </c>
      <c r="W8" s="23" t="str">
        <f t="shared" si="4"/>
        <v>F</v>
      </c>
      <c r="X8" s="32"/>
      <c r="Y8" s="19" t="str">
        <f t="shared" si="5"/>
        <v/>
      </c>
      <c r="Z8" s="28">
        <v>3</v>
      </c>
      <c r="AA8" s="23" t="str">
        <f t="shared" si="6"/>
        <v>F</v>
      </c>
      <c r="AB8" s="32"/>
      <c r="AC8" s="19" t="str">
        <f t="shared" si="7"/>
        <v/>
      </c>
      <c r="AD8" s="40">
        <v>3</v>
      </c>
      <c r="AE8" s="23" t="str">
        <f t="shared" si="8"/>
        <v>M</v>
      </c>
      <c r="AF8" s="41"/>
      <c r="AG8" s="19" t="str">
        <f t="shared" si="9"/>
        <v/>
      </c>
      <c r="AH8" s="28">
        <v>3</v>
      </c>
      <c r="AI8" s="23" t="str">
        <f t="shared" si="10"/>
        <v>W</v>
      </c>
      <c r="AJ8" s="32"/>
      <c r="AK8" s="19" t="str">
        <f t="shared" si="11"/>
        <v/>
      </c>
      <c r="AL8" s="28">
        <v>3</v>
      </c>
      <c r="AM8" s="23" t="str">
        <f t="shared" si="12"/>
        <v>S</v>
      </c>
      <c r="AN8" s="32"/>
      <c r="AO8" s="19" t="str">
        <f t="shared" si="13"/>
        <v/>
      </c>
      <c r="AP8" s="28">
        <v>3</v>
      </c>
      <c r="AQ8" s="23" t="str">
        <f t="shared" si="14"/>
        <v>M</v>
      </c>
      <c r="AR8" s="32"/>
      <c r="AS8" s="19" t="str">
        <f t="shared" si="15"/>
        <v/>
      </c>
      <c r="AT8" s="28">
        <v>3</v>
      </c>
      <c r="AU8" s="23" t="str">
        <f t="shared" si="16"/>
        <v>T.</v>
      </c>
      <c r="AV8" s="32"/>
      <c r="AW8" s="19" t="str">
        <f t="shared" si="17"/>
        <v/>
      </c>
      <c r="AX8" s="40">
        <v>3</v>
      </c>
      <c r="AY8" s="23" t="str">
        <f t="shared" si="18"/>
        <v>S.</v>
      </c>
      <c r="AZ8" s="41" t="str">
        <f>IF(AY8="M",IF(COUNTIF($AY$6:AY8,"M")=1,"Labor Day",""),"")</f>
        <v/>
      </c>
      <c r="BA8" s="19">
        <f t="shared" si="19"/>
        <v>36</v>
      </c>
      <c r="BB8" s="28">
        <v>3</v>
      </c>
      <c r="BC8" s="23" t="str">
        <f t="shared" si="20"/>
        <v>T</v>
      </c>
      <c r="BD8" s="41" t="str">
        <f>IF(BC8="M",IF(COUNTIF($BC$6:BC8,"M")=2,"Columbus Day",""),"")</f>
        <v/>
      </c>
      <c r="BE8" s="19" t="str">
        <f t="shared" si="21"/>
        <v/>
      </c>
      <c r="BF8" s="28">
        <v>3</v>
      </c>
      <c r="BG8" s="23" t="str">
        <f t="shared" si="22"/>
        <v>F</v>
      </c>
      <c r="BH8" s="32"/>
      <c r="BI8" s="19" t="str">
        <f t="shared" si="23"/>
        <v/>
      </c>
      <c r="BJ8" s="40">
        <v>3</v>
      </c>
      <c r="BK8" s="23" t="str">
        <f t="shared" si="24"/>
        <v>S.</v>
      </c>
      <c r="BL8" s="32"/>
      <c r="BM8" s="19">
        <f t="shared" si="25"/>
        <v>49</v>
      </c>
    </row>
    <row r="9" spans="1:65" ht="15.75" x14ac:dyDescent="0.3">
      <c r="A9">
        <v>4</v>
      </c>
      <c r="B9" s="54">
        <f t="shared" si="1"/>
        <v>44930</v>
      </c>
      <c r="C9" s="54">
        <f t="shared" si="0"/>
        <v>44961</v>
      </c>
      <c r="D9" s="54">
        <f t="shared" si="0"/>
        <v>44989</v>
      </c>
      <c r="E9" s="54">
        <f t="shared" si="0"/>
        <v>45020</v>
      </c>
      <c r="F9" s="54">
        <f t="shared" si="0"/>
        <v>45050</v>
      </c>
      <c r="G9" s="54">
        <f t="shared" si="0"/>
        <v>45081</v>
      </c>
      <c r="H9" s="54">
        <f t="shared" si="0"/>
        <v>45111</v>
      </c>
      <c r="I9" s="54">
        <f t="shared" si="0"/>
        <v>45142</v>
      </c>
      <c r="J9" s="54">
        <f t="shared" si="0"/>
        <v>45173</v>
      </c>
      <c r="K9" s="54">
        <f t="shared" si="0"/>
        <v>45203</v>
      </c>
      <c r="L9" s="54">
        <f t="shared" si="0"/>
        <v>45234</v>
      </c>
      <c r="M9" s="54">
        <f t="shared" si="0"/>
        <v>45264</v>
      </c>
      <c r="N9">
        <v>4</v>
      </c>
      <c r="O9" t="s">
        <v>15</v>
      </c>
      <c r="R9" s="28">
        <v>4</v>
      </c>
      <c r="S9" s="23" t="str">
        <f t="shared" si="2"/>
        <v>W</v>
      </c>
      <c r="T9" s="32"/>
      <c r="U9" s="19" t="str">
        <f t="shared" si="3"/>
        <v/>
      </c>
      <c r="V9" s="28">
        <v>4</v>
      </c>
      <c r="W9" s="23" t="str">
        <f t="shared" si="4"/>
        <v>S</v>
      </c>
      <c r="X9" s="32"/>
      <c r="Y9" s="19" t="str">
        <f t="shared" si="5"/>
        <v/>
      </c>
      <c r="Z9" s="28">
        <v>4</v>
      </c>
      <c r="AA9" s="23" t="str">
        <f t="shared" si="6"/>
        <v>S</v>
      </c>
      <c r="AB9" s="32"/>
      <c r="AC9" s="19" t="str">
        <f t="shared" si="7"/>
        <v/>
      </c>
      <c r="AD9" s="28">
        <v>4</v>
      </c>
      <c r="AE9" s="23" t="str">
        <f t="shared" si="8"/>
        <v>T</v>
      </c>
      <c r="AF9" s="32"/>
      <c r="AG9" s="19" t="str">
        <f t="shared" si="9"/>
        <v/>
      </c>
      <c r="AH9" s="28">
        <v>4</v>
      </c>
      <c r="AI9" s="23" t="str">
        <f t="shared" si="10"/>
        <v>T.</v>
      </c>
      <c r="AJ9" s="32"/>
      <c r="AK9" s="19" t="str">
        <f t="shared" si="11"/>
        <v/>
      </c>
      <c r="AL9" s="40">
        <v>4</v>
      </c>
      <c r="AM9" s="23" t="str">
        <f t="shared" si="12"/>
        <v>S.</v>
      </c>
      <c r="AN9" s="32"/>
      <c r="AO9" s="19">
        <f t="shared" si="13"/>
        <v>23</v>
      </c>
      <c r="AP9" s="28">
        <v>4</v>
      </c>
      <c r="AQ9" s="23" t="str">
        <f t="shared" si="14"/>
        <v>T</v>
      </c>
      <c r="AR9" s="59" t="s">
        <v>24</v>
      </c>
      <c r="AS9" s="19" t="str">
        <f t="shared" si="15"/>
        <v/>
      </c>
      <c r="AT9" s="28">
        <v>4</v>
      </c>
      <c r="AU9" s="23" t="str">
        <f t="shared" si="16"/>
        <v>F</v>
      </c>
      <c r="AV9" s="32"/>
      <c r="AW9" s="19" t="str">
        <f t="shared" si="17"/>
        <v/>
      </c>
      <c r="AX9" s="28">
        <v>4</v>
      </c>
      <c r="AY9" s="23" t="str">
        <f t="shared" si="18"/>
        <v>M</v>
      </c>
      <c r="AZ9" s="41" t="str">
        <f>IF(AY9="M",IF(COUNTIF($AY$6:AY9,"M")=1,"Labor Day",""),"")</f>
        <v>Labor Day</v>
      </c>
      <c r="BA9" s="19" t="str">
        <f t="shared" si="19"/>
        <v/>
      </c>
      <c r="BB9" s="28">
        <v>4</v>
      </c>
      <c r="BC9" s="23" t="str">
        <f t="shared" si="20"/>
        <v>W</v>
      </c>
      <c r="BD9" s="41" t="str">
        <f>IF(BC9="M",IF(COUNTIF($BC$6:BC9,"M")=2,"Columbus Day",""),"")</f>
        <v/>
      </c>
      <c r="BE9" s="19" t="str">
        <f t="shared" si="21"/>
        <v/>
      </c>
      <c r="BF9" s="28">
        <v>4</v>
      </c>
      <c r="BG9" s="23" t="str">
        <f t="shared" si="22"/>
        <v>S</v>
      </c>
      <c r="BH9" s="32"/>
      <c r="BI9" s="19" t="str">
        <f t="shared" si="23"/>
        <v/>
      </c>
      <c r="BJ9" s="28">
        <v>4</v>
      </c>
      <c r="BK9" s="23" t="str">
        <f t="shared" si="24"/>
        <v>M</v>
      </c>
      <c r="BL9" s="32"/>
      <c r="BM9" s="19" t="str">
        <f t="shared" si="25"/>
        <v/>
      </c>
    </row>
    <row r="10" spans="1:65" ht="15.75" x14ac:dyDescent="0.3">
      <c r="A10">
        <v>5</v>
      </c>
      <c r="B10" s="54">
        <f t="shared" si="1"/>
        <v>44931</v>
      </c>
      <c r="C10" s="54">
        <f t="shared" si="0"/>
        <v>44962</v>
      </c>
      <c r="D10" s="54">
        <f t="shared" si="0"/>
        <v>44990</v>
      </c>
      <c r="E10" s="54">
        <f t="shared" si="0"/>
        <v>45021</v>
      </c>
      <c r="F10" s="54">
        <f t="shared" si="0"/>
        <v>45051</v>
      </c>
      <c r="G10" s="54">
        <f t="shared" si="0"/>
        <v>45082</v>
      </c>
      <c r="H10" s="54">
        <f t="shared" si="0"/>
        <v>45112</v>
      </c>
      <c r="I10" s="54">
        <f t="shared" si="0"/>
        <v>45143</v>
      </c>
      <c r="J10" s="54">
        <f t="shared" si="0"/>
        <v>45174</v>
      </c>
      <c r="K10" s="54">
        <f t="shared" si="0"/>
        <v>45204</v>
      </c>
      <c r="L10" s="54">
        <f t="shared" si="0"/>
        <v>45235</v>
      </c>
      <c r="M10" s="54">
        <f t="shared" si="0"/>
        <v>45265</v>
      </c>
      <c r="N10">
        <v>5</v>
      </c>
      <c r="O10" t="s">
        <v>28</v>
      </c>
      <c r="R10" s="28">
        <v>5</v>
      </c>
      <c r="S10" s="23" t="str">
        <f t="shared" si="2"/>
        <v>T.</v>
      </c>
      <c r="T10" s="32"/>
      <c r="U10" s="19" t="str">
        <f t="shared" si="3"/>
        <v/>
      </c>
      <c r="V10" s="28">
        <v>5</v>
      </c>
      <c r="W10" s="23" t="str">
        <f t="shared" si="4"/>
        <v>S.</v>
      </c>
      <c r="X10" s="32"/>
      <c r="Y10" s="19">
        <f t="shared" si="5"/>
        <v>6</v>
      </c>
      <c r="Z10" s="40">
        <v>5</v>
      </c>
      <c r="AA10" s="23" t="str">
        <f t="shared" si="6"/>
        <v>S.</v>
      </c>
      <c r="AB10" s="32"/>
      <c r="AC10" s="19">
        <f t="shared" si="7"/>
        <v>10</v>
      </c>
      <c r="AD10" s="28">
        <v>5</v>
      </c>
      <c r="AE10" s="23" t="str">
        <f t="shared" si="8"/>
        <v>W</v>
      </c>
      <c r="AF10" s="32"/>
      <c r="AG10" s="19" t="str">
        <f t="shared" si="9"/>
        <v/>
      </c>
      <c r="AH10" s="28">
        <v>5</v>
      </c>
      <c r="AI10" s="23" t="str">
        <f t="shared" si="10"/>
        <v>F</v>
      </c>
      <c r="AJ10" s="32"/>
      <c r="AK10" s="19" t="str">
        <f t="shared" si="11"/>
        <v/>
      </c>
      <c r="AL10" s="28">
        <v>5</v>
      </c>
      <c r="AM10" s="23" t="str">
        <f t="shared" si="12"/>
        <v>M</v>
      </c>
      <c r="AN10" s="32"/>
      <c r="AO10" s="19" t="str">
        <f t="shared" si="13"/>
        <v/>
      </c>
      <c r="AP10" s="28">
        <v>5</v>
      </c>
      <c r="AQ10" s="23" t="str">
        <f t="shared" si="14"/>
        <v>W</v>
      </c>
      <c r="AR10" s="32"/>
      <c r="AS10" s="19" t="str">
        <f t="shared" si="15"/>
        <v/>
      </c>
      <c r="AT10" s="28">
        <v>5</v>
      </c>
      <c r="AU10" s="23" t="str">
        <f t="shared" si="16"/>
        <v>S</v>
      </c>
      <c r="AV10" s="32"/>
      <c r="AW10" s="19" t="str">
        <f t="shared" si="17"/>
        <v/>
      </c>
      <c r="AX10" s="28">
        <v>5</v>
      </c>
      <c r="AY10" s="23" t="str">
        <f t="shared" si="18"/>
        <v>T</v>
      </c>
      <c r="AZ10" s="41" t="str">
        <f>IF(AY10="M",IF(COUNTIF($AY$6:AY10,"M")=1,"Labor Day",""),"")</f>
        <v/>
      </c>
      <c r="BA10" s="19" t="str">
        <f t="shared" si="19"/>
        <v/>
      </c>
      <c r="BB10" s="28">
        <v>5</v>
      </c>
      <c r="BC10" s="23" t="str">
        <f t="shared" si="20"/>
        <v>T.</v>
      </c>
      <c r="BD10" s="41" t="str">
        <f>IF(BC10="M",IF(COUNTIF($BC$6:BC10,"M")=2,"Columbus Day",""),"")</f>
        <v/>
      </c>
      <c r="BE10" s="19" t="str">
        <f t="shared" si="21"/>
        <v/>
      </c>
      <c r="BF10" s="40">
        <v>5</v>
      </c>
      <c r="BG10" s="23" t="str">
        <f t="shared" si="22"/>
        <v>S.</v>
      </c>
      <c r="BH10" s="32"/>
      <c r="BI10" s="19">
        <f t="shared" si="23"/>
        <v>45</v>
      </c>
      <c r="BJ10" s="28">
        <v>5</v>
      </c>
      <c r="BK10" s="23" t="str">
        <f t="shared" si="24"/>
        <v>T</v>
      </c>
      <c r="BL10" s="32"/>
      <c r="BM10" s="19" t="str">
        <f t="shared" si="25"/>
        <v/>
      </c>
    </row>
    <row r="11" spans="1:65" ht="15.75" x14ac:dyDescent="0.3">
      <c r="A11">
        <v>6</v>
      </c>
      <c r="B11" s="54">
        <f t="shared" si="1"/>
        <v>44932</v>
      </c>
      <c r="C11" s="54">
        <f t="shared" si="0"/>
        <v>44963</v>
      </c>
      <c r="D11" s="54">
        <f t="shared" si="0"/>
        <v>44991</v>
      </c>
      <c r="E11" s="54">
        <f t="shared" si="0"/>
        <v>45022</v>
      </c>
      <c r="F11" s="54">
        <f t="shared" si="0"/>
        <v>45052</v>
      </c>
      <c r="G11" s="54">
        <f t="shared" si="0"/>
        <v>45083</v>
      </c>
      <c r="H11" s="54">
        <f t="shared" si="0"/>
        <v>45113</v>
      </c>
      <c r="I11" s="54">
        <f t="shared" si="0"/>
        <v>45144</v>
      </c>
      <c r="J11" s="54">
        <f t="shared" si="0"/>
        <v>45175</v>
      </c>
      <c r="K11" s="54">
        <f t="shared" si="0"/>
        <v>45205</v>
      </c>
      <c r="L11" s="54">
        <f t="shared" si="0"/>
        <v>45236</v>
      </c>
      <c r="M11" s="54">
        <f t="shared" si="0"/>
        <v>45266</v>
      </c>
      <c r="N11">
        <v>6</v>
      </c>
      <c r="O11" t="s">
        <v>16</v>
      </c>
      <c r="R11" s="28">
        <v>6</v>
      </c>
      <c r="S11" s="23" t="str">
        <f t="shared" si="2"/>
        <v>F</v>
      </c>
      <c r="T11" s="32"/>
      <c r="U11" s="19" t="str">
        <f t="shared" si="3"/>
        <v/>
      </c>
      <c r="V11" s="28">
        <v>6</v>
      </c>
      <c r="W11" s="23" t="str">
        <f t="shared" si="4"/>
        <v>M</v>
      </c>
      <c r="X11" s="32"/>
      <c r="Y11" s="19" t="str">
        <f t="shared" si="5"/>
        <v/>
      </c>
      <c r="Z11" s="28">
        <v>6</v>
      </c>
      <c r="AA11" s="23" t="str">
        <f t="shared" si="6"/>
        <v>M</v>
      </c>
      <c r="AB11" s="32"/>
      <c r="AC11" s="19" t="str">
        <f t="shared" si="7"/>
        <v/>
      </c>
      <c r="AD11" s="28">
        <v>6</v>
      </c>
      <c r="AE11" s="23" t="str">
        <f t="shared" si="8"/>
        <v>T.</v>
      </c>
      <c r="AF11" s="32"/>
      <c r="AG11" s="19" t="str">
        <f t="shared" si="9"/>
        <v/>
      </c>
      <c r="AH11" s="40">
        <v>6</v>
      </c>
      <c r="AI11" s="23" t="str">
        <f t="shared" si="10"/>
        <v>S</v>
      </c>
      <c r="AJ11" s="32"/>
      <c r="AK11" s="19" t="str">
        <f t="shared" si="11"/>
        <v/>
      </c>
      <c r="AL11" s="28">
        <v>6</v>
      </c>
      <c r="AM11" s="23" t="str">
        <f t="shared" si="12"/>
        <v>T</v>
      </c>
      <c r="AN11" s="32"/>
      <c r="AO11" s="19" t="str">
        <f t="shared" si="13"/>
        <v/>
      </c>
      <c r="AP11" s="28">
        <v>6</v>
      </c>
      <c r="AQ11" s="23" t="str">
        <f t="shared" si="14"/>
        <v>T.</v>
      </c>
      <c r="AR11" s="32"/>
      <c r="AS11" s="19" t="str">
        <f t="shared" si="15"/>
        <v/>
      </c>
      <c r="AT11" s="40">
        <v>6</v>
      </c>
      <c r="AU11" s="23" t="str">
        <f t="shared" si="16"/>
        <v>S.</v>
      </c>
      <c r="AV11" s="32"/>
      <c r="AW11" s="19">
        <f t="shared" si="17"/>
        <v>32</v>
      </c>
      <c r="AX11" s="28">
        <v>6</v>
      </c>
      <c r="AY11" s="23" t="str">
        <f t="shared" si="18"/>
        <v>W</v>
      </c>
      <c r="AZ11" s="41" t="str">
        <f>IF(AY11="M",IF(COUNTIF($AY$6:AY11,"M")=1,"Labor Day",""),"")</f>
        <v/>
      </c>
      <c r="BA11" s="19" t="str">
        <f t="shared" si="19"/>
        <v/>
      </c>
      <c r="BB11" s="28">
        <v>6</v>
      </c>
      <c r="BC11" s="23" t="str">
        <f t="shared" si="20"/>
        <v>F</v>
      </c>
      <c r="BD11" s="41" t="str">
        <f>IF(BC11="M",IF(COUNTIF($BC$6:BC11,"M")=2,"Columbus Day",""),"")</f>
        <v/>
      </c>
      <c r="BE11" s="19" t="str">
        <f t="shared" si="21"/>
        <v/>
      </c>
      <c r="BF11" s="28">
        <v>6</v>
      </c>
      <c r="BG11" s="23" t="str">
        <f t="shared" si="22"/>
        <v>M</v>
      </c>
      <c r="BH11" s="32"/>
      <c r="BI11" s="19" t="str">
        <f t="shared" si="23"/>
        <v/>
      </c>
      <c r="BJ11" s="28">
        <v>6</v>
      </c>
      <c r="BK11" s="23" t="str">
        <f t="shared" si="24"/>
        <v>W</v>
      </c>
      <c r="BL11" s="32"/>
      <c r="BM11" s="19" t="str">
        <f t="shared" si="25"/>
        <v/>
      </c>
    </row>
    <row r="12" spans="1:65" ht="15.75" x14ac:dyDescent="0.3">
      <c r="A12">
        <v>7</v>
      </c>
      <c r="B12" s="54">
        <f t="shared" si="1"/>
        <v>44933</v>
      </c>
      <c r="C12" s="54">
        <f t="shared" si="0"/>
        <v>44964</v>
      </c>
      <c r="D12" s="54">
        <f t="shared" si="0"/>
        <v>44992</v>
      </c>
      <c r="E12" s="54">
        <f t="shared" si="0"/>
        <v>45023</v>
      </c>
      <c r="F12" s="54">
        <f t="shared" si="0"/>
        <v>45053</v>
      </c>
      <c r="G12" s="54">
        <f t="shared" si="0"/>
        <v>45084</v>
      </c>
      <c r="H12" s="54">
        <f t="shared" si="0"/>
        <v>45114</v>
      </c>
      <c r="I12" s="54">
        <f t="shared" si="0"/>
        <v>45145</v>
      </c>
      <c r="J12" s="54">
        <f t="shared" si="0"/>
        <v>45176</v>
      </c>
      <c r="K12" s="54">
        <f t="shared" si="0"/>
        <v>45206</v>
      </c>
      <c r="L12" s="54">
        <f t="shared" si="0"/>
        <v>45237</v>
      </c>
      <c r="M12" s="54">
        <f t="shared" si="0"/>
        <v>45267</v>
      </c>
      <c r="N12">
        <v>7</v>
      </c>
      <c r="O12" t="s">
        <v>0</v>
      </c>
      <c r="R12" s="28">
        <v>7</v>
      </c>
      <c r="S12" s="23" t="str">
        <f t="shared" si="2"/>
        <v>S</v>
      </c>
      <c r="T12" s="32"/>
      <c r="U12" s="19" t="str">
        <f t="shared" si="3"/>
        <v/>
      </c>
      <c r="V12" s="40">
        <v>7</v>
      </c>
      <c r="W12" s="23" t="str">
        <f t="shared" si="4"/>
        <v>T</v>
      </c>
      <c r="X12" s="32"/>
      <c r="Y12" s="19" t="str">
        <f t="shared" si="5"/>
        <v/>
      </c>
      <c r="Z12" s="28">
        <v>7</v>
      </c>
      <c r="AA12" s="23" t="str">
        <f t="shared" si="6"/>
        <v>T</v>
      </c>
      <c r="AB12" s="32"/>
      <c r="AC12" s="19" t="str">
        <f t="shared" si="7"/>
        <v/>
      </c>
      <c r="AD12" s="28">
        <v>7</v>
      </c>
      <c r="AE12" s="23" t="str">
        <f t="shared" si="8"/>
        <v>F</v>
      </c>
      <c r="AF12" s="32"/>
      <c r="AG12" s="19" t="str">
        <f t="shared" si="9"/>
        <v/>
      </c>
      <c r="AH12" s="40">
        <v>7</v>
      </c>
      <c r="AI12" s="23" t="str">
        <f t="shared" si="10"/>
        <v>S.</v>
      </c>
      <c r="AJ12" s="32"/>
      <c r="AK12" s="19">
        <f t="shared" si="11"/>
        <v>19</v>
      </c>
      <c r="AL12" s="28">
        <v>7</v>
      </c>
      <c r="AM12" s="23" t="str">
        <f t="shared" si="12"/>
        <v>W</v>
      </c>
      <c r="AN12" s="32"/>
      <c r="AO12" s="19" t="str">
        <f t="shared" si="13"/>
        <v/>
      </c>
      <c r="AP12" s="28">
        <v>7</v>
      </c>
      <c r="AQ12" s="23" t="str">
        <f t="shared" si="14"/>
        <v>F</v>
      </c>
      <c r="AR12" s="32"/>
      <c r="AS12" s="19" t="str">
        <f t="shared" si="15"/>
        <v/>
      </c>
      <c r="AT12" s="28">
        <v>7</v>
      </c>
      <c r="AU12" s="23" t="str">
        <f t="shared" si="16"/>
        <v>M</v>
      </c>
      <c r="AV12" s="32"/>
      <c r="AW12" s="19" t="str">
        <f t="shared" si="17"/>
        <v/>
      </c>
      <c r="AX12" s="28">
        <v>7</v>
      </c>
      <c r="AY12" s="23" t="str">
        <f t="shared" si="18"/>
        <v>T.</v>
      </c>
      <c r="AZ12" s="41" t="str">
        <f>IF(AY12="M",IF(COUNTIF($AY$6:AY12,"M")=1,"Labor Day",""),"")</f>
        <v/>
      </c>
      <c r="BA12" s="19" t="str">
        <f t="shared" si="19"/>
        <v/>
      </c>
      <c r="BB12" s="28">
        <v>7</v>
      </c>
      <c r="BC12" s="23" t="str">
        <f t="shared" si="20"/>
        <v>S</v>
      </c>
      <c r="BD12" s="41" t="str">
        <f>IF(BC12="M",IF(COUNTIF($BC$6:BC12,"M")=2,"Columbus Day",""),"")</f>
        <v/>
      </c>
      <c r="BE12" s="19" t="str">
        <f t="shared" si="21"/>
        <v/>
      </c>
      <c r="BF12" s="28">
        <v>7</v>
      </c>
      <c r="BG12" s="23" t="str">
        <f t="shared" si="22"/>
        <v>T</v>
      </c>
      <c r="BH12" s="32"/>
      <c r="BI12" s="19" t="str">
        <f t="shared" si="23"/>
        <v/>
      </c>
      <c r="BJ12" s="28">
        <v>7</v>
      </c>
      <c r="BK12" s="23" t="str">
        <f t="shared" si="24"/>
        <v>T.</v>
      </c>
      <c r="BL12" s="32"/>
      <c r="BM12" s="19" t="str">
        <f t="shared" si="25"/>
        <v/>
      </c>
    </row>
    <row r="13" spans="1:65" ht="15.75" x14ac:dyDescent="0.3">
      <c r="A13">
        <v>8</v>
      </c>
      <c r="B13" s="54">
        <f t="shared" si="1"/>
        <v>44934</v>
      </c>
      <c r="C13" s="54">
        <f t="shared" si="0"/>
        <v>44965</v>
      </c>
      <c r="D13" s="54">
        <f t="shared" si="0"/>
        <v>44993</v>
      </c>
      <c r="E13" s="54">
        <f t="shared" si="0"/>
        <v>45024</v>
      </c>
      <c r="F13" s="54">
        <f t="shared" si="0"/>
        <v>45054</v>
      </c>
      <c r="G13" s="54">
        <f t="shared" si="0"/>
        <v>45085</v>
      </c>
      <c r="H13" s="54">
        <f t="shared" si="0"/>
        <v>45115</v>
      </c>
      <c r="I13" s="54">
        <f t="shared" si="0"/>
        <v>45146</v>
      </c>
      <c r="J13" s="54">
        <f t="shared" si="0"/>
        <v>45177</v>
      </c>
      <c r="K13" s="54">
        <f t="shared" si="0"/>
        <v>45207</v>
      </c>
      <c r="L13" s="54">
        <f t="shared" si="0"/>
        <v>45238</v>
      </c>
      <c r="M13" s="54">
        <f t="shared" si="0"/>
        <v>45268</v>
      </c>
      <c r="R13" s="40">
        <v>8</v>
      </c>
      <c r="S13" s="23" t="str">
        <f t="shared" si="2"/>
        <v>S.</v>
      </c>
      <c r="T13" s="32"/>
      <c r="U13" s="19">
        <f t="shared" si="3"/>
        <v>2</v>
      </c>
      <c r="V13" s="28">
        <v>8</v>
      </c>
      <c r="W13" s="23" t="str">
        <f t="shared" si="4"/>
        <v>W</v>
      </c>
      <c r="X13" s="32"/>
      <c r="Y13" s="19" t="str">
        <f t="shared" si="5"/>
        <v/>
      </c>
      <c r="Z13" s="28">
        <v>8</v>
      </c>
      <c r="AA13" s="23" t="str">
        <f t="shared" si="6"/>
        <v>W</v>
      </c>
      <c r="AB13" s="32"/>
      <c r="AC13" s="19" t="str">
        <f t="shared" si="7"/>
        <v/>
      </c>
      <c r="AD13" s="40">
        <v>8</v>
      </c>
      <c r="AE13" s="23" t="str">
        <f t="shared" si="8"/>
        <v>S</v>
      </c>
      <c r="AF13" s="41"/>
      <c r="AG13" s="19" t="str">
        <f t="shared" si="9"/>
        <v/>
      </c>
      <c r="AH13" s="40">
        <v>8</v>
      </c>
      <c r="AI13" s="23" t="str">
        <f t="shared" si="10"/>
        <v>M</v>
      </c>
      <c r="AJ13" s="32"/>
      <c r="AK13" s="19" t="str">
        <f t="shared" si="11"/>
        <v/>
      </c>
      <c r="AL13" s="28">
        <v>8</v>
      </c>
      <c r="AM13" s="23" t="str">
        <f t="shared" si="12"/>
        <v>T.</v>
      </c>
      <c r="AN13" s="32"/>
      <c r="AO13" s="19" t="str">
        <f t="shared" si="13"/>
        <v/>
      </c>
      <c r="AP13" s="28">
        <v>8</v>
      </c>
      <c r="AQ13" s="23" t="str">
        <f t="shared" si="14"/>
        <v>S</v>
      </c>
      <c r="AR13" s="32"/>
      <c r="AS13" s="19" t="str">
        <f t="shared" si="15"/>
        <v/>
      </c>
      <c r="AT13" s="28">
        <v>8</v>
      </c>
      <c r="AU13" s="23" t="str">
        <f t="shared" si="16"/>
        <v>T</v>
      </c>
      <c r="AV13" s="32"/>
      <c r="AW13" s="19" t="str">
        <f t="shared" si="17"/>
        <v/>
      </c>
      <c r="AX13" s="28">
        <v>8</v>
      </c>
      <c r="AY13" s="23" t="str">
        <f t="shared" si="18"/>
        <v>F</v>
      </c>
      <c r="AZ13" s="41" t="str">
        <f>IF(AY13="M",IF(COUNTIF($AY$6:AY13,"M")=1,"Labor Day",""),"")</f>
        <v/>
      </c>
      <c r="BA13" s="19" t="str">
        <f t="shared" si="19"/>
        <v/>
      </c>
      <c r="BB13" s="40">
        <v>8</v>
      </c>
      <c r="BC13" s="23" t="str">
        <f t="shared" si="20"/>
        <v>S.</v>
      </c>
      <c r="BD13" s="41" t="str">
        <f>IF(BC13="M",IF(COUNTIF($BC$6:BC13,"M")=2,"Columbus Day",""),"")</f>
        <v/>
      </c>
      <c r="BE13" s="19">
        <f t="shared" si="21"/>
        <v>41</v>
      </c>
      <c r="BF13" s="28">
        <v>8</v>
      </c>
      <c r="BG13" s="23" t="str">
        <f t="shared" si="22"/>
        <v>W</v>
      </c>
      <c r="BH13" s="32"/>
      <c r="BI13" s="19" t="str">
        <f t="shared" si="23"/>
        <v/>
      </c>
      <c r="BJ13" s="28">
        <v>8</v>
      </c>
      <c r="BK13" s="23" t="str">
        <f t="shared" si="24"/>
        <v>F</v>
      </c>
      <c r="BL13" s="32"/>
      <c r="BM13" s="19" t="str">
        <f t="shared" si="25"/>
        <v/>
      </c>
    </row>
    <row r="14" spans="1:65" ht="15.75" x14ac:dyDescent="0.3">
      <c r="A14">
        <v>9</v>
      </c>
      <c r="B14" s="54">
        <f t="shared" si="1"/>
        <v>44935</v>
      </c>
      <c r="C14" s="54">
        <f t="shared" si="0"/>
        <v>44966</v>
      </c>
      <c r="D14" s="54">
        <f t="shared" si="0"/>
        <v>44994</v>
      </c>
      <c r="E14" s="54">
        <f t="shared" si="0"/>
        <v>45025</v>
      </c>
      <c r="F14" s="54">
        <f t="shared" si="0"/>
        <v>45055</v>
      </c>
      <c r="G14" s="54">
        <f t="shared" si="0"/>
        <v>45086</v>
      </c>
      <c r="H14" s="54">
        <f t="shared" si="0"/>
        <v>45116</v>
      </c>
      <c r="I14" s="54">
        <f t="shared" si="0"/>
        <v>45147</v>
      </c>
      <c r="J14" s="54">
        <f t="shared" si="0"/>
        <v>45178</v>
      </c>
      <c r="K14" s="54">
        <f t="shared" si="0"/>
        <v>45208</v>
      </c>
      <c r="L14" s="54">
        <f t="shared" si="0"/>
        <v>45239</v>
      </c>
      <c r="M14" s="54">
        <f t="shared" si="0"/>
        <v>45269</v>
      </c>
      <c r="R14" s="40">
        <v>9</v>
      </c>
      <c r="S14" s="23" t="str">
        <f t="shared" si="2"/>
        <v>M</v>
      </c>
      <c r="T14" s="32"/>
      <c r="U14" s="19" t="str">
        <f t="shared" si="3"/>
        <v/>
      </c>
      <c r="V14" s="28">
        <v>9</v>
      </c>
      <c r="W14" s="23" t="str">
        <f t="shared" si="4"/>
        <v>T.</v>
      </c>
      <c r="X14" s="32"/>
      <c r="Y14" s="19" t="str">
        <f t="shared" si="5"/>
        <v/>
      </c>
      <c r="Z14" s="28">
        <v>9</v>
      </c>
      <c r="AA14" s="23" t="str">
        <f t="shared" si="6"/>
        <v>T.</v>
      </c>
      <c r="AB14" s="32"/>
      <c r="AC14" s="19" t="str">
        <f t="shared" si="7"/>
        <v/>
      </c>
      <c r="AD14" s="40">
        <v>9</v>
      </c>
      <c r="AE14" s="23" t="str">
        <f t="shared" si="8"/>
        <v>S.</v>
      </c>
      <c r="AF14" s="32"/>
      <c r="AG14" s="19">
        <f t="shared" si="9"/>
        <v>15</v>
      </c>
      <c r="AH14" s="28">
        <v>9</v>
      </c>
      <c r="AI14" s="23" t="str">
        <f t="shared" si="10"/>
        <v>T</v>
      </c>
      <c r="AJ14" s="32"/>
      <c r="AK14" s="19" t="str">
        <f t="shared" si="11"/>
        <v/>
      </c>
      <c r="AL14" s="28">
        <v>9</v>
      </c>
      <c r="AM14" s="23" t="str">
        <f t="shared" si="12"/>
        <v>F</v>
      </c>
      <c r="AN14" s="32"/>
      <c r="AO14" s="19" t="str">
        <f t="shared" si="13"/>
        <v/>
      </c>
      <c r="AP14" s="40">
        <v>9</v>
      </c>
      <c r="AQ14" s="23" t="str">
        <f t="shared" si="14"/>
        <v>S.</v>
      </c>
      <c r="AR14" s="32"/>
      <c r="AS14" s="19">
        <f t="shared" si="15"/>
        <v>28</v>
      </c>
      <c r="AT14" s="28">
        <v>9</v>
      </c>
      <c r="AU14" s="23" t="str">
        <f t="shared" si="16"/>
        <v>W</v>
      </c>
      <c r="AV14" s="32"/>
      <c r="AW14" s="19" t="str">
        <f t="shared" si="17"/>
        <v/>
      </c>
      <c r="AX14" s="28">
        <v>9</v>
      </c>
      <c r="AY14" s="23" t="str">
        <f t="shared" si="18"/>
        <v>S</v>
      </c>
      <c r="AZ14" s="32"/>
      <c r="BA14" s="19" t="str">
        <f t="shared" si="19"/>
        <v/>
      </c>
      <c r="BB14" s="28">
        <v>9</v>
      </c>
      <c r="BC14" s="23" t="str">
        <f t="shared" si="20"/>
        <v>M</v>
      </c>
      <c r="BD14" s="41" t="str">
        <f>IF(BC14="M",IF(COUNTIF($BC$6:BC14,"M")=2,"Columbus Day",""),"")</f>
        <v>Columbus Day</v>
      </c>
      <c r="BE14" s="19" t="str">
        <f t="shared" si="21"/>
        <v/>
      </c>
      <c r="BF14" s="28">
        <v>9</v>
      </c>
      <c r="BG14" s="23" t="str">
        <f t="shared" si="22"/>
        <v>T.</v>
      </c>
      <c r="BH14" s="32"/>
      <c r="BI14" s="19" t="str">
        <f t="shared" si="23"/>
        <v/>
      </c>
      <c r="BJ14" s="28">
        <v>9</v>
      </c>
      <c r="BK14" s="23" t="str">
        <f t="shared" si="24"/>
        <v>S</v>
      </c>
      <c r="BL14" s="32"/>
      <c r="BM14" s="19" t="str">
        <f t="shared" si="25"/>
        <v/>
      </c>
    </row>
    <row r="15" spans="1:65" ht="15.75" x14ac:dyDescent="0.3">
      <c r="A15">
        <v>10</v>
      </c>
      <c r="B15" s="54">
        <f t="shared" si="1"/>
        <v>44936</v>
      </c>
      <c r="C15" s="54">
        <f t="shared" si="0"/>
        <v>44967</v>
      </c>
      <c r="D15" s="54">
        <f t="shared" si="0"/>
        <v>44995</v>
      </c>
      <c r="E15" s="54">
        <f t="shared" si="0"/>
        <v>45026</v>
      </c>
      <c r="F15" s="54">
        <f t="shared" si="0"/>
        <v>45056</v>
      </c>
      <c r="G15" s="54">
        <f t="shared" si="0"/>
        <v>45087</v>
      </c>
      <c r="H15" s="54">
        <f t="shared" si="0"/>
        <v>45117</v>
      </c>
      <c r="I15" s="54">
        <f t="shared" si="0"/>
        <v>45148</v>
      </c>
      <c r="J15" s="54">
        <f t="shared" si="0"/>
        <v>45179</v>
      </c>
      <c r="K15" s="54">
        <f t="shared" si="0"/>
        <v>45209</v>
      </c>
      <c r="L15" s="54">
        <f t="shared" si="0"/>
        <v>45240</v>
      </c>
      <c r="M15" s="54">
        <f t="shared" si="0"/>
        <v>45270</v>
      </c>
      <c r="N15" s="38" t="s">
        <v>18</v>
      </c>
      <c r="O15" s="56" t="str">
        <f>IF(MOD($R$2,4)=0,"yes","no")</f>
        <v>no</v>
      </c>
      <c r="P15" s="65" t="s">
        <v>19</v>
      </c>
      <c r="R15" s="28">
        <v>10</v>
      </c>
      <c r="S15" s="23" t="str">
        <f t="shared" si="2"/>
        <v>T</v>
      </c>
      <c r="T15" s="32"/>
      <c r="U15" s="19" t="str">
        <f t="shared" si="3"/>
        <v/>
      </c>
      <c r="V15" s="28">
        <v>10</v>
      </c>
      <c r="W15" s="23" t="str">
        <f t="shared" si="4"/>
        <v>F</v>
      </c>
      <c r="X15" s="32"/>
      <c r="Y15" s="19" t="str">
        <f t="shared" si="5"/>
        <v/>
      </c>
      <c r="Z15" s="28">
        <v>10</v>
      </c>
      <c r="AA15" s="23" t="str">
        <f t="shared" si="6"/>
        <v>F</v>
      </c>
      <c r="AB15" s="32"/>
      <c r="AC15" s="19" t="str">
        <f t="shared" si="7"/>
        <v/>
      </c>
      <c r="AD15" s="28">
        <v>10</v>
      </c>
      <c r="AE15" s="23" t="str">
        <f t="shared" si="8"/>
        <v>M</v>
      </c>
      <c r="AF15" s="32"/>
      <c r="AG15" s="19" t="str">
        <f t="shared" si="9"/>
        <v/>
      </c>
      <c r="AH15" s="28">
        <v>10</v>
      </c>
      <c r="AI15" s="23" t="str">
        <f t="shared" si="10"/>
        <v>W</v>
      </c>
      <c r="AJ15" s="32"/>
      <c r="AK15" s="19" t="str">
        <f t="shared" si="11"/>
        <v/>
      </c>
      <c r="AL15" s="28">
        <v>10</v>
      </c>
      <c r="AM15" s="23" t="str">
        <f t="shared" si="12"/>
        <v>S</v>
      </c>
      <c r="AN15" s="32"/>
      <c r="AO15" s="19" t="str">
        <f t="shared" si="13"/>
        <v/>
      </c>
      <c r="AP15" s="28">
        <v>10</v>
      </c>
      <c r="AQ15" s="23" t="str">
        <f t="shared" si="14"/>
        <v>M</v>
      </c>
      <c r="AR15" s="32"/>
      <c r="AS15" s="19" t="str">
        <f t="shared" si="15"/>
        <v/>
      </c>
      <c r="AT15" s="28">
        <v>10</v>
      </c>
      <c r="AU15" s="23" t="str">
        <f t="shared" si="16"/>
        <v>T.</v>
      </c>
      <c r="AV15" s="32"/>
      <c r="AW15" s="19" t="str">
        <f t="shared" si="17"/>
        <v/>
      </c>
      <c r="AX15" s="40">
        <v>10</v>
      </c>
      <c r="AY15" s="23" t="str">
        <f t="shared" si="18"/>
        <v>S.</v>
      </c>
      <c r="AZ15" s="32"/>
      <c r="BA15" s="19">
        <f t="shared" si="19"/>
        <v>37</v>
      </c>
      <c r="BB15" s="28">
        <v>10</v>
      </c>
      <c r="BC15" s="23" t="str">
        <f t="shared" si="20"/>
        <v>T</v>
      </c>
      <c r="BD15" s="41" t="str">
        <f>IF(BC15="M",IF(COUNTIF($BC$6:BC15,"M")=2,"Columbus Day",""),"")</f>
        <v/>
      </c>
      <c r="BE15" s="19" t="str">
        <f t="shared" si="21"/>
        <v/>
      </c>
      <c r="BF15" s="28">
        <v>10</v>
      </c>
      <c r="BG15" s="23" t="str">
        <f t="shared" si="22"/>
        <v>F</v>
      </c>
      <c r="BH15" s="32"/>
      <c r="BI15" s="19" t="str">
        <f t="shared" si="23"/>
        <v/>
      </c>
      <c r="BJ15" s="40">
        <v>10</v>
      </c>
      <c r="BK15" s="23" t="str">
        <f t="shared" si="24"/>
        <v>S.</v>
      </c>
      <c r="BL15" s="32"/>
      <c r="BM15" s="19">
        <f t="shared" si="25"/>
        <v>50</v>
      </c>
    </row>
    <row r="16" spans="1:65" ht="15.75" x14ac:dyDescent="0.3">
      <c r="A16">
        <v>11</v>
      </c>
      <c r="B16" s="54">
        <f t="shared" si="1"/>
        <v>44937</v>
      </c>
      <c r="C16" s="54">
        <f t="shared" si="0"/>
        <v>44968</v>
      </c>
      <c r="D16" s="54">
        <f t="shared" si="0"/>
        <v>44996</v>
      </c>
      <c r="E16" s="54">
        <f t="shared" si="0"/>
        <v>45027</v>
      </c>
      <c r="F16" s="54">
        <f t="shared" si="0"/>
        <v>45057</v>
      </c>
      <c r="G16" s="54">
        <f t="shared" si="0"/>
        <v>45088</v>
      </c>
      <c r="H16" s="54">
        <f t="shared" si="0"/>
        <v>45118</v>
      </c>
      <c r="I16" s="54">
        <f t="shared" si="0"/>
        <v>45149</v>
      </c>
      <c r="J16" s="54">
        <f t="shared" si="0"/>
        <v>45180</v>
      </c>
      <c r="K16" s="54">
        <f t="shared" si="0"/>
        <v>45210</v>
      </c>
      <c r="L16" s="54">
        <f t="shared" si="0"/>
        <v>45241</v>
      </c>
      <c r="M16" s="54">
        <f t="shared" si="0"/>
        <v>45271</v>
      </c>
      <c r="O16" s="54" t="str">
        <f>IF(MOD($R$2,100)=0,"yes","no")</f>
        <v>no</v>
      </c>
      <c r="P16" s="65" t="s">
        <v>20</v>
      </c>
      <c r="R16" s="28">
        <v>11</v>
      </c>
      <c r="S16" s="23" t="str">
        <f t="shared" si="2"/>
        <v>W</v>
      </c>
      <c r="T16" s="32"/>
      <c r="U16" s="19" t="str">
        <f t="shared" si="3"/>
        <v/>
      </c>
      <c r="V16" s="28">
        <v>11</v>
      </c>
      <c r="W16" s="23" t="str">
        <f t="shared" si="4"/>
        <v>S</v>
      </c>
      <c r="X16" s="32"/>
      <c r="Y16" s="19" t="str">
        <f t="shared" si="5"/>
        <v/>
      </c>
      <c r="Z16" s="28">
        <v>11</v>
      </c>
      <c r="AA16" s="23" t="str">
        <f t="shared" si="6"/>
        <v>S</v>
      </c>
      <c r="AB16" s="32"/>
      <c r="AC16" s="19" t="str">
        <f t="shared" si="7"/>
        <v/>
      </c>
      <c r="AD16" s="28">
        <v>11</v>
      </c>
      <c r="AE16" s="23" t="str">
        <f t="shared" si="8"/>
        <v>T</v>
      </c>
      <c r="AF16" s="32"/>
      <c r="AG16" s="19" t="str">
        <f t="shared" si="9"/>
        <v/>
      </c>
      <c r="AH16" s="40">
        <v>11</v>
      </c>
      <c r="AI16" s="23" t="str">
        <f t="shared" si="10"/>
        <v>T.</v>
      </c>
      <c r="AJ16" s="41"/>
      <c r="AK16" s="19" t="str">
        <f t="shared" si="11"/>
        <v/>
      </c>
      <c r="AL16" s="40">
        <v>11</v>
      </c>
      <c r="AM16" s="23" t="str">
        <f t="shared" si="12"/>
        <v>S.</v>
      </c>
      <c r="AN16" s="32"/>
      <c r="AO16" s="19">
        <f t="shared" si="13"/>
        <v>24</v>
      </c>
      <c r="AP16" s="28">
        <v>11</v>
      </c>
      <c r="AQ16" s="23" t="str">
        <f t="shared" si="14"/>
        <v>T</v>
      </c>
      <c r="AR16" s="32"/>
      <c r="AS16" s="19" t="str">
        <f t="shared" si="15"/>
        <v/>
      </c>
      <c r="AT16" s="28">
        <v>11</v>
      </c>
      <c r="AU16" s="23" t="str">
        <f t="shared" si="16"/>
        <v>F</v>
      </c>
      <c r="AV16" s="32"/>
      <c r="AW16" s="19" t="str">
        <f t="shared" si="17"/>
        <v/>
      </c>
      <c r="AX16" s="28">
        <v>11</v>
      </c>
      <c r="AY16" s="23" t="str">
        <f t="shared" si="18"/>
        <v>M</v>
      </c>
      <c r="AZ16" s="32"/>
      <c r="BA16" s="19" t="str">
        <f t="shared" si="19"/>
        <v/>
      </c>
      <c r="BB16" s="28">
        <v>11</v>
      </c>
      <c r="BC16" s="23" t="str">
        <f t="shared" si="20"/>
        <v>W</v>
      </c>
      <c r="BD16" s="41" t="str">
        <f>IF(BC16="M",IF(COUNTIF($BC$6:BC16,"M")=2,"Columbus Day",""),"")</f>
        <v/>
      </c>
      <c r="BE16" s="19" t="str">
        <f t="shared" si="21"/>
        <v/>
      </c>
      <c r="BF16" s="28">
        <v>11</v>
      </c>
      <c r="BG16" s="23" t="str">
        <f t="shared" si="22"/>
        <v>S</v>
      </c>
      <c r="BH16" s="59" t="s">
        <v>26</v>
      </c>
      <c r="BI16" s="19" t="str">
        <f t="shared" si="23"/>
        <v/>
      </c>
      <c r="BJ16" s="28">
        <v>11</v>
      </c>
      <c r="BK16" s="23" t="str">
        <f t="shared" si="24"/>
        <v>M</v>
      </c>
      <c r="BL16" s="32"/>
      <c r="BM16" s="19" t="str">
        <f t="shared" si="25"/>
        <v/>
      </c>
    </row>
    <row r="17" spans="1:65" ht="15.75" x14ac:dyDescent="0.3">
      <c r="A17">
        <v>12</v>
      </c>
      <c r="B17" s="54">
        <f t="shared" si="1"/>
        <v>44938</v>
      </c>
      <c r="C17" s="54">
        <f t="shared" si="0"/>
        <v>44969</v>
      </c>
      <c r="D17" s="54">
        <f t="shared" si="0"/>
        <v>44997</v>
      </c>
      <c r="E17" s="54">
        <f t="shared" si="0"/>
        <v>45028</v>
      </c>
      <c r="F17" s="54">
        <f t="shared" si="0"/>
        <v>45058</v>
      </c>
      <c r="G17" s="54">
        <f t="shared" si="0"/>
        <v>45089</v>
      </c>
      <c r="H17" s="54">
        <f t="shared" si="0"/>
        <v>45119</v>
      </c>
      <c r="I17" s="54">
        <f t="shared" si="0"/>
        <v>45150</v>
      </c>
      <c r="J17" s="54">
        <f t="shared" si="0"/>
        <v>45181</v>
      </c>
      <c r="K17" s="54">
        <f t="shared" si="0"/>
        <v>45211</v>
      </c>
      <c r="L17" s="54">
        <f t="shared" si="0"/>
        <v>45242</v>
      </c>
      <c r="M17" s="54">
        <f t="shared" si="0"/>
        <v>45272</v>
      </c>
      <c r="O17" s="54" t="str">
        <f>IF(AND(O15="yes",O16="no"),"yes","no")</f>
        <v>no</v>
      </c>
      <c r="P17" s="65" t="s">
        <v>21</v>
      </c>
      <c r="R17" s="28">
        <v>12</v>
      </c>
      <c r="S17" s="23" t="str">
        <f t="shared" si="2"/>
        <v>T.</v>
      </c>
      <c r="T17" s="32"/>
      <c r="U17" s="19" t="str">
        <f t="shared" si="3"/>
        <v/>
      </c>
      <c r="V17" s="28">
        <v>12</v>
      </c>
      <c r="W17" s="23" t="str">
        <f t="shared" si="4"/>
        <v>S.</v>
      </c>
      <c r="X17" s="32"/>
      <c r="Y17" s="19">
        <f t="shared" si="5"/>
        <v>7</v>
      </c>
      <c r="Z17" s="40">
        <v>12</v>
      </c>
      <c r="AA17" s="23" t="str">
        <f t="shared" si="6"/>
        <v>S.</v>
      </c>
      <c r="AB17" s="32"/>
      <c r="AC17" s="19">
        <f t="shared" si="7"/>
        <v>11</v>
      </c>
      <c r="AD17" s="28">
        <v>12</v>
      </c>
      <c r="AE17" s="23" t="str">
        <f t="shared" si="8"/>
        <v>W</v>
      </c>
      <c r="AF17" s="32"/>
      <c r="AG17" s="19" t="str">
        <f t="shared" si="9"/>
        <v/>
      </c>
      <c r="AH17" s="28">
        <v>12</v>
      </c>
      <c r="AI17" s="23" t="str">
        <f t="shared" si="10"/>
        <v>F</v>
      </c>
      <c r="AJ17" s="32"/>
      <c r="AK17" s="19" t="str">
        <f t="shared" si="11"/>
        <v/>
      </c>
      <c r="AL17" s="28">
        <v>12</v>
      </c>
      <c r="AM17" s="23" t="str">
        <f t="shared" si="12"/>
        <v>M</v>
      </c>
      <c r="AN17" s="32"/>
      <c r="AO17" s="19" t="str">
        <f t="shared" si="13"/>
        <v/>
      </c>
      <c r="AP17" s="28">
        <v>12</v>
      </c>
      <c r="AQ17" s="23" t="str">
        <f t="shared" si="14"/>
        <v>W</v>
      </c>
      <c r="AR17" s="32"/>
      <c r="AS17" s="19" t="str">
        <f t="shared" si="15"/>
        <v/>
      </c>
      <c r="AT17" s="28">
        <v>12</v>
      </c>
      <c r="AU17" s="23" t="str">
        <f t="shared" si="16"/>
        <v>S</v>
      </c>
      <c r="AV17" s="32"/>
      <c r="AW17" s="19" t="str">
        <f t="shared" si="17"/>
        <v/>
      </c>
      <c r="AX17" s="28">
        <v>12</v>
      </c>
      <c r="AY17" s="23" t="str">
        <f t="shared" si="18"/>
        <v>T</v>
      </c>
      <c r="AZ17" s="32"/>
      <c r="BA17" s="19" t="str">
        <f t="shared" si="19"/>
        <v/>
      </c>
      <c r="BB17" s="28">
        <v>12</v>
      </c>
      <c r="BC17" s="23" t="str">
        <f t="shared" si="20"/>
        <v>T.</v>
      </c>
      <c r="BD17" s="41" t="str">
        <f>IF(BC17="M",IF(COUNTIF($BC$6:BC17,"M")=2,"Columbus Day",""),"")</f>
        <v/>
      </c>
      <c r="BE17" s="19" t="str">
        <f t="shared" si="21"/>
        <v/>
      </c>
      <c r="BF17" s="40">
        <v>12</v>
      </c>
      <c r="BG17" s="23" t="str">
        <f t="shared" si="22"/>
        <v>S.</v>
      </c>
      <c r="BH17" s="32"/>
      <c r="BI17" s="19">
        <f t="shared" si="23"/>
        <v>46</v>
      </c>
      <c r="BJ17" s="28">
        <v>12</v>
      </c>
      <c r="BK17" s="23" t="str">
        <f t="shared" si="24"/>
        <v>T</v>
      </c>
      <c r="BL17" s="32"/>
      <c r="BM17" s="19" t="str">
        <f t="shared" si="25"/>
        <v/>
      </c>
    </row>
    <row r="18" spans="1:65" ht="15.75" x14ac:dyDescent="0.3">
      <c r="A18">
        <v>13</v>
      </c>
      <c r="B18" s="54">
        <f t="shared" si="1"/>
        <v>44939</v>
      </c>
      <c r="C18" s="54">
        <f t="shared" si="0"/>
        <v>44970</v>
      </c>
      <c r="D18" s="54">
        <f t="shared" si="0"/>
        <v>44998</v>
      </c>
      <c r="E18" s="54">
        <f t="shared" si="0"/>
        <v>45029</v>
      </c>
      <c r="F18" s="54">
        <f t="shared" si="0"/>
        <v>45059</v>
      </c>
      <c r="G18" s="54">
        <f t="shared" si="0"/>
        <v>45090</v>
      </c>
      <c r="H18" s="54">
        <f t="shared" si="0"/>
        <v>45120</v>
      </c>
      <c r="I18" s="54">
        <f t="shared" si="0"/>
        <v>45151</v>
      </c>
      <c r="J18" s="54">
        <f t="shared" si="0"/>
        <v>45182</v>
      </c>
      <c r="K18" s="54">
        <f t="shared" si="0"/>
        <v>45212</v>
      </c>
      <c r="L18" s="54">
        <f t="shared" si="0"/>
        <v>45243</v>
      </c>
      <c r="M18" s="54">
        <f t="shared" si="0"/>
        <v>45273</v>
      </c>
      <c r="O18" s="56" t="str">
        <f>IF(MOD($R$2,400)=0,"yes","no")</f>
        <v>no</v>
      </c>
      <c r="P18" s="65" t="s">
        <v>22</v>
      </c>
      <c r="R18" s="40">
        <v>13</v>
      </c>
      <c r="S18" s="23" t="str">
        <f t="shared" si="2"/>
        <v>F</v>
      </c>
      <c r="T18" s="41"/>
      <c r="U18" s="19" t="str">
        <f t="shared" si="3"/>
        <v/>
      </c>
      <c r="V18" s="28">
        <v>13</v>
      </c>
      <c r="W18" s="23" t="str">
        <f t="shared" si="4"/>
        <v>M</v>
      </c>
      <c r="X18" s="32"/>
      <c r="Y18" s="19" t="str">
        <f t="shared" si="5"/>
        <v/>
      </c>
      <c r="Z18" s="28">
        <v>13</v>
      </c>
      <c r="AA18" s="23" t="str">
        <f t="shared" si="6"/>
        <v>M</v>
      </c>
      <c r="AB18" s="32"/>
      <c r="AC18" s="19" t="str">
        <f t="shared" si="7"/>
        <v/>
      </c>
      <c r="AD18" s="28">
        <v>13</v>
      </c>
      <c r="AE18" s="23" t="str">
        <f t="shared" si="8"/>
        <v>T.</v>
      </c>
      <c r="AF18" s="32"/>
      <c r="AG18" s="19" t="str">
        <f t="shared" si="9"/>
        <v/>
      </c>
      <c r="AH18" s="40">
        <v>13</v>
      </c>
      <c r="AI18" s="23" t="str">
        <f t="shared" si="10"/>
        <v>S</v>
      </c>
      <c r="AJ18" s="32"/>
      <c r="AK18" s="19" t="str">
        <f t="shared" si="11"/>
        <v/>
      </c>
      <c r="AL18" s="28">
        <v>13</v>
      </c>
      <c r="AM18" s="23" t="str">
        <f t="shared" si="12"/>
        <v>T</v>
      </c>
      <c r="AN18" s="32"/>
      <c r="AO18" s="19" t="str">
        <f t="shared" si="13"/>
        <v/>
      </c>
      <c r="AP18" s="28">
        <v>13</v>
      </c>
      <c r="AQ18" s="23" t="str">
        <f t="shared" si="14"/>
        <v>T.</v>
      </c>
      <c r="AR18" s="32"/>
      <c r="AS18" s="19" t="str">
        <f t="shared" si="15"/>
        <v/>
      </c>
      <c r="AT18" s="28">
        <v>13</v>
      </c>
      <c r="AU18" s="23" t="str">
        <f t="shared" si="16"/>
        <v>S.</v>
      </c>
      <c r="AV18" s="32"/>
      <c r="AW18" s="19">
        <f t="shared" si="17"/>
        <v>33</v>
      </c>
      <c r="AX18" s="28">
        <v>13</v>
      </c>
      <c r="AY18" s="23" t="str">
        <f t="shared" si="18"/>
        <v>W</v>
      </c>
      <c r="AZ18" s="32"/>
      <c r="BA18" s="19" t="str">
        <f t="shared" si="19"/>
        <v/>
      </c>
      <c r="BB18" s="28">
        <v>13</v>
      </c>
      <c r="BC18" s="23" t="str">
        <f t="shared" si="20"/>
        <v>F</v>
      </c>
      <c r="BD18" s="41" t="str">
        <f>IF(BC18="M",IF(COUNTIF($BC$6:BC18,"M")=2,"Columbus Day",""),"")</f>
        <v/>
      </c>
      <c r="BE18" s="19" t="str">
        <f t="shared" si="21"/>
        <v/>
      </c>
      <c r="BF18" s="28">
        <v>13</v>
      </c>
      <c r="BG18" s="23" t="str">
        <f t="shared" si="22"/>
        <v>M</v>
      </c>
      <c r="BH18" s="32"/>
      <c r="BI18" s="19" t="str">
        <f t="shared" si="23"/>
        <v/>
      </c>
      <c r="BJ18" s="28">
        <v>13</v>
      </c>
      <c r="BK18" s="23" t="str">
        <f t="shared" si="24"/>
        <v>W</v>
      </c>
      <c r="BL18" s="32"/>
      <c r="BM18" s="19" t="str">
        <f t="shared" si="25"/>
        <v/>
      </c>
    </row>
    <row r="19" spans="1:65" ht="15.75" x14ac:dyDescent="0.3">
      <c r="A19">
        <v>14</v>
      </c>
      <c r="B19" s="54">
        <f t="shared" si="1"/>
        <v>44940</v>
      </c>
      <c r="C19" s="54">
        <f t="shared" si="0"/>
        <v>44971</v>
      </c>
      <c r="D19" s="54">
        <f t="shared" si="0"/>
        <v>44999</v>
      </c>
      <c r="E19" s="54">
        <f t="shared" si="0"/>
        <v>45030</v>
      </c>
      <c r="F19" s="54">
        <f t="shared" si="0"/>
        <v>45060</v>
      </c>
      <c r="G19" s="54">
        <f t="shared" si="0"/>
        <v>45091</v>
      </c>
      <c r="H19" s="54">
        <f t="shared" si="0"/>
        <v>45121</v>
      </c>
      <c r="I19" s="54">
        <f t="shared" si="0"/>
        <v>45152</v>
      </c>
      <c r="J19" s="54">
        <f t="shared" si="0"/>
        <v>45183</v>
      </c>
      <c r="K19" s="54">
        <f t="shared" si="0"/>
        <v>45213</v>
      </c>
      <c r="L19" s="54">
        <f t="shared" si="0"/>
        <v>45244</v>
      </c>
      <c r="M19" s="54">
        <f t="shared" si="0"/>
        <v>45274</v>
      </c>
      <c r="O19" s="57" t="str">
        <f>IF(OR(O17="yes",O18="yes"),"YES","NO")</f>
        <v>NO</v>
      </c>
      <c r="R19" s="28">
        <v>14</v>
      </c>
      <c r="S19" s="23" t="str">
        <f t="shared" si="2"/>
        <v>S</v>
      </c>
      <c r="T19" s="32" t="str">
        <f>IF(S19="M",IF(COUNTIF($S$6:S19,"M")=3,"M. Luther King Day",""),"")</f>
        <v/>
      </c>
      <c r="U19" s="19" t="str">
        <f t="shared" si="3"/>
        <v/>
      </c>
      <c r="V19" s="40">
        <v>14</v>
      </c>
      <c r="W19" s="23" t="str">
        <f t="shared" si="4"/>
        <v>T</v>
      </c>
      <c r="X19" s="32" t="str">
        <f>IF(W19="M",IF(COUNTIF($W$6:W19,"M")=3,"President’s Day",""),"")</f>
        <v/>
      </c>
      <c r="Y19" s="19" t="str">
        <f t="shared" si="5"/>
        <v/>
      </c>
      <c r="Z19" s="28">
        <v>14</v>
      </c>
      <c r="AA19" s="23" t="str">
        <f t="shared" si="6"/>
        <v>T</v>
      </c>
      <c r="AB19" s="32"/>
      <c r="AC19" s="19" t="str">
        <f t="shared" si="7"/>
        <v/>
      </c>
      <c r="AD19" s="28">
        <v>14</v>
      </c>
      <c r="AE19" s="23" t="str">
        <f t="shared" si="8"/>
        <v>F</v>
      </c>
      <c r="AF19" s="32"/>
      <c r="AG19" s="19" t="str">
        <f t="shared" si="9"/>
        <v/>
      </c>
      <c r="AH19" s="40">
        <v>14</v>
      </c>
      <c r="AI19" s="23" t="str">
        <f t="shared" si="10"/>
        <v>S.</v>
      </c>
      <c r="AJ19" s="32"/>
      <c r="AK19" s="19">
        <f t="shared" si="11"/>
        <v>20</v>
      </c>
      <c r="AL19" s="28">
        <v>14</v>
      </c>
      <c r="AM19" s="23" t="str">
        <f t="shared" si="12"/>
        <v>W</v>
      </c>
      <c r="AN19" s="32"/>
      <c r="AO19" s="19" t="str">
        <f t="shared" si="13"/>
        <v/>
      </c>
      <c r="AP19" s="28">
        <v>14</v>
      </c>
      <c r="AQ19" s="23" t="str">
        <f t="shared" si="14"/>
        <v>F</v>
      </c>
      <c r="AR19" s="32"/>
      <c r="AS19" s="19" t="str">
        <f t="shared" si="15"/>
        <v/>
      </c>
      <c r="AT19" s="28">
        <v>14</v>
      </c>
      <c r="AU19" s="23" t="str">
        <f t="shared" si="16"/>
        <v>M</v>
      </c>
      <c r="AV19" s="32"/>
      <c r="AW19" s="19" t="str">
        <f t="shared" si="17"/>
        <v/>
      </c>
      <c r="AX19" s="28">
        <v>14</v>
      </c>
      <c r="AY19" s="23" t="str">
        <f t="shared" si="18"/>
        <v>T.</v>
      </c>
      <c r="AZ19" s="32"/>
      <c r="BA19" s="19" t="str">
        <f t="shared" si="19"/>
        <v/>
      </c>
      <c r="BB19" s="28">
        <v>14</v>
      </c>
      <c r="BC19" s="23" t="str">
        <f t="shared" si="20"/>
        <v>S</v>
      </c>
      <c r="BD19" s="41" t="str">
        <f>IF(BC19="M",IF(COUNTIF($BC$6:BC19,"M")=2,"Columbus Day",""),"")</f>
        <v/>
      </c>
      <c r="BE19" s="19" t="str">
        <f t="shared" si="21"/>
        <v/>
      </c>
      <c r="BF19" s="28">
        <v>14</v>
      </c>
      <c r="BG19" s="23" t="str">
        <f t="shared" si="22"/>
        <v>T</v>
      </c>
      <c r="BH19" s="32"/>
      <c r="BI19" s="19" t="str">
        <f t="shared" si="23"/>
        <v/>
      </c>
      <c r="BJ19" s="28">
        <v>14</v>
      </c>
      <c r="BK19" s="23" t="str">
        <f t="shared" si="24"/>
        <v>T.</v>
      </c>
      <c r="BL19" s="32"/>
      <c r="BM19" s="19" t="str">
        <f t="shared" si="25"/>
        <v/>
      </c>
    </row>
    <row r="20" spans="1:65" ht="15.75" x14ac:dyDescent="0.3">
      <c r="A20">
        <v>15</v>
      </c>
      <c r="B20" s="54">
        <f t="shared" si="1"/>
        <v>44941</v>
      </c>
      <c r="C20" s="54">
        <f t="shared" si="0"/>
        <v>44972</v>
      </c>
      <c r="D20" s="54">
        <f t="shared" si="0"/>
        <v>45000</v>
      </c>
      <c r="E20" s="54">
        <f t="shared" si="0"/>
        <v>45031</v>
      </c>
      <c r="F20" s="54">
        <f t="shared" si="0"/>
        <v>45061</v>
      </c>
      <c r="G20" s="54">
        <f t="shared" si="0"/>
        <v>45092</v>
      </c>
      <c r="H20" s="54">
        <f t="shared" si="0"/>
        <v>45122</v>
      </c>
      <c r="I20" s="54">
        <f t="shared" si="0"/>
        <v>45153</v>
      </c>
      <c r="J20" s="54">
        <f t="shared" si="0"/>
        <v>45184</v>
      </c>
      <c r="K20" s="54">
        <f t="shared" si="0"/>
        <v>45214</v>
      </c>
      <c r="L20" s="54">
        <f t="shared" si="0"/>
        <v>45245</v>
      </c>
      <c r="M20" s="54">
        <f t="shared" si="0"/>
        <v>45275</v>
      </c>
      <c r="R20" s="40">
        <v>15</v>
      </c>
      <c r="S20" s="23" t="str">
        <f t="shared" si="2"/>
        <v>S.</v>
      </c>
      <c r="T20" s="41" t="str">
        <f>IF(S20="M",IF(COUNTIF($S$6:S20,"M")=3,"M. Luther King Day",""),"")</f>
        <v/>
      </c>
      <c r="U20" s="19">
        <f t="shared" si="3"/>
        <v>3</v>
      </c>
      <c r="V20" s="28">
        <v>15</v>
      </c>
      <c r="W20" s="23" t="str">
        <f t="shared" si="4"/>
        <v>W</v>
      </c>
      <c r="X20" s="41" t="str">
        <f>IF(W20="M",IF(COUNTIF($W$6:W20,"M")=3,"President’s Day",""),"")</f>
        <v/>
      </c>
      <c r="Y20" s="19" t="str">
        <f t="shared" si="5"/>
        <v/>
      </c>
      <c r="Z20" s="28">
        <v>15</v>
      </c>
      <c r="AA20" s="23" t="str">
        <f t="shared" si="6"/>
        <v>W</v>
      </c>
      <c r="AB20" s="32"/>
      <c r="AC20" s="19" t="str">
        <f t="shared" si="7"/>
        <v/>
      </c>
      <c r="AD20" s="28">
        <v>15</v>
      </c>
      <c r="AE20" s="23" t="str">
        <f t="shared" si="8"/>
        <v>S</v>
      </c>
      <c r="AF20" s="32"/>
      <c r="AG20" s="19" t="str">
        <f t="shared" si="9"/>
        <v/>
      </c>
      <c r="AH20" s="28">
        <v>15</v>
      </c>
      <c r="AI20" s="23" t="str">
        <f t="shared" si="10"/>
        <v>M</v>
      </c>
      <c r="AJ20" s="32"/>
      <c r="AK20" s="19" t="str">
        <f t="shared" si="11"/>
        <v/>
      </c>
      <c r="AL20" s="28">
        <v>15</v>
      </c>
      <c r="AM20" s="23" t="str">
        <f t="shared" si="12"/>
        <v>T.</v>
      </c>
      <c r="AN20" s="32"/>
      <c r="AO20" s="19" t="str">
        <f t="shared" si="13"/>
        <v/>
      </c>
      <c r="AP20" s="28">
        <v>15</v>
      </c>
      <c r="AQ20" s="23" t="str">
        <f t="shared" si="14"/>
        <v>S</v>
      </c>
      <c r="AR20" s="32"/>
      <c r="AS20" s="19" t="str">
        <f t="shared" si="15"/>
        <v/>
      </c>
      <c r="AT20" s="28">
        <v>15</v>
      </c>
      <c r="AU20" s="23" t="str">
        <f t="shared" si="16"/>
        <v>T</v>
      </c>
      <c r="AV20" s="32"/>
      <c r="AW20" s="19" t="str">
        <f t="shared" si="17"/>
        <v/>
      </c>
      <c r="AX20" s="28">
        <v>15</v>
      </c>
      <c r="AY20" s="23" t="str">
        <f t="shared" si="18"/>
        <v>F</v>
      </c>
      <c r="AZ20" s="32"/>
      <c r="BA20" s="19" t="str">
        <f t="shared" si="19"/>
        <v/>
      </c>
      <c r="BB20" s="40">
        <v>15</v>
      </c>
      <c r="BC20" s="23" t="str">
        <f t="shared" si="20"/>
        <v>S.</v>
      </c>
      <c r="BD20" s="41" t="str">
        <f>IF(BC20="M",IF(COUNTIF($BC$6:BC20,"M")=2,"Columbus Day",""),"")</f>
        <v/>
      </c>
      <c r="BE20" s="19">
        <f t="shared" si="21"/>
        <v>42</v>
      </c>
      <c r="BF20" s="28">
        <v>15</v>
      </c>
      <c r="BG20" s="23" t="str">
        <f t="shared" si="22"/>
        <v>W</v>
      </c>
      <c r="BH20" s="32"/>
      <c r="BI20" s="19" t="str">
        <f t="shared" si="23"/>
        <v/>
      </c>
      <c r="BJ20" s="28">
        <v>15</v>
      </c>
      <c r="BK20" s="23" t="str">
        <f t="shared" si="24"/>
        <v>F</v>
      </c>
      <c r="BL20" s="32"/>
      <c r="BM20" s="19" t="str">
        <f t="shared" si="25"/>
        <v/>
      </c>
    </row>
    <row r="21" spans="1:65" ht="15.75" x14ac:dyDescent="0.3">
      <c r="A21">
        <v>16</v>
      </c>
      <c r="B21" s="54">
        <f t="shared" si="1"/>
        <v>44942</v>
      </c>
      <c r="C21" s="54">
        <f t="shared" si="0"/>
        <v>44973</v>
      </c>
      <c r="D21" s="54">
        <f t="shared" si="0"/>
        <v>45001</v>
      </c>
      <c r="E21" s="54">
        <f t="shared" si="0"/>
        <v>45032</v>
      </c>
      <c r="F21" s="54">
        <f t="shared" si="0"/>
        <v>45062</v>
      </c>
      <c r="G21" s="54">
        <f t="shared" si="0"/>
        <v>45093</v>
      </c>
      <c r="H21" s="54">
        <f t="shared" si="0"/>
        <v>45123</v>
      </c>
      <c r="I21" s="54">
        <f t="shared" si="0"/>
        <v>45154</v>
      </c>
      <c r="J21" s="54">
        <f t="shared" si="0"/>
        <v>45185</v>
      </c>
      <c r="K21" s="54">
        <f t="shared" si="0"/>
        <v>45215</v>
      </c>
      <c r="L21" s="54">
        <f t="shared" si="0"/>
        <v>45246</v>
      </c>
      <c r="M21" s="54">
        <f t="shared" si="0"/>
        <v>45276</v>
      </c>
      <c r="R21" s="40">
        <v>16</v>
      </c>
      <c r="S21" s="23" t="str">
        <f t="shared" si="2"/>
        <v>M</v>
      </c>
      <c r="T21" s="41" t="str">
        <f>IF(S21="M",IF(COUNTIF($S$6:S21,"M")=3,"M. Luther King Day",""),"")</f>
        <v>M. Luther King Day</v>
      </c>
      <c r="U21" s="19" t="str">
        <f t="shared" si="3"/>
        <v/>
      </c>
      <c r="V21" s="28">
        <v>16</v>
      </c>
      <c r="W21" s="23" t="str">
        <f t="shared" si="4"/>
        <v>T.</v>
      </c>
      <c r="X21" s="41" t="str">
        <f>IF(W21="M",IF(COUNTIF($W$6:W21,"M")=3,"President’s Day",""),"")</f>
        <v/>
      </c>
      <c r="Y21" s="19" t="str">
        <f t="shared" si="5"/>
        <v/>
      </c>
      <c r="Z21" s="28">
        <v>16</v>
      </c>
      <c r="AA21" s="23" t="str">
        <f t="shared" si="6"/>
        <v>T.</v>
      </c>
      <c r="AB21" s="32"/>
      <c r="AC21" s="19" t="str">
        <f t="shared" si="7"/>
        <v/>
      </c>
      <c r="AD21" s="40">
        <v>16</v>
      </c>
      <c r="AE21" s="23" t="str">
        <f t="shared" si="8"/>
        <v>S.</v>
      </c>
      <c r="AF21" s="32"/>
      <c r="AG21" s="19">
        <f t="shared" si="9"/>
        <v>16</v>
      </c>
      <c r="AH21" s="28">
        <v>16</v>
      </c>
      <c r="AI21" s="23" t="str">
        <f t="shared" si="10"/>
        <v>T</v>
      </c>
      <c r="AJ21" s="32"/>
      <c r="AK21" s="19" t="str">
        <f t="shared" si="11"/>
        <v/>
      </c>
      <c r="AL21" s="28">
        <v>16</v>
      </c>
      <c r="AM21" s="23" t="str">
        <f t="shared" si="12"/>
        <v>F</v>
      </c>
      <c r="AN21" s="32"/>
      <c r="AO21" s="19" t="str">
        <f t="shared" si="13"/>
        <v/>
      </c>
      <c r="AP21" s="40">
        <v>16</v>
      </c>
      <c r="AQ21" s="23" t="str">
        <f t="shared" si="14"/>
        <v>S.</v>
      </c>
      <c r="AR21" s="32"/>
      <c r="AS21" s="19">
        <f t="shared" si="15"/>
        <v>29</v>
      </c>
      <c r="AT21" s="28">
        <v>16</v>
      </c>
      <c r="AU21" s="23" t="str">
        <f t="shared" si="16"/>
        <v>W</v>
      </c>
      <c r="AV21" s="32"/>
      <c r="AW21" s="19" t="str">
        <f t="shared" si="17"/>
        <v/>
      </c>
      <c r="AX21" s="28">
        <v>16</v>
      </c>
      <c r="AY21" s="23" t="str">
        <f t="shared" si="18"/>
        <v>S</v>
      </c>
      <c r="AZ21" s="32"/>
      <c r="BA21" s="19" t="str">
        <f t="shared" si="19"/>
        <v/>
      </c>
      <c r="BB21" s="28">
        <v>16</v>
      </c>
      <c r="BC21" s="23" t="str">
        <f t="shared" si="20"/>
        <v>M</v>
      </c>
      <c r="BD21" s="41" t="str">
        <f>IF(BC21="M",IF(COUNTIF($BC$6:BC21,"M")=2,"Columbus Day",""),"")</f>
        <v/>
      </c>
      <c r="BE21" s="19" t="str">
        <f t="shared" si="21"/>
        <v/>
      </c>
      <c r="BF21" s="28">
        <v>16</v>
      </c>
      <c r="BG21" s="23" t="str">
        <f t="shared" si="22"/>
        <v>T.</v>
      </c>
      <c r="BH21" s="32"/>
      <c r="BI21" s="19" t="str">
        <f t="shared" si="23"/>
        <v/>
      </c>
      <c r="BJ21" s="28">
        <v>16</v>
      </c>
      <c r="BK21" s="23" t="str">
        <f t="shared" si="24"/>
        <v>S</v>
      </c>
      <c r="BL21" s="32"/>
      <c r="BM21" s="19" t="str">
        <f t="shared" si="25"/>
        <v/>
      </c>
    </row>
    <row r="22" spans="1:65" ht="15.75" x14ac:dyDescent="0.3">
      <c r="A22">
        <v>17</v>
      </c>
      <c r="B22" s="54">
        <f t="shared" si="1"/>
        <v>44943</v>
      </c>
      <c r="C22" s="54">
        <f t="shared" si="1"/>
        <v>44974</v>
      </c>
      <c r="D22" s="54">
        <f t="shared" si="1"/>
        <v>45002</v>
      </c>
      <c r="E22" s="54">
        <f t="shared" si="1"/>
        <v>45033</v>
      </c>
      <c r="F22" s="54">
        <f t="shared" si="1"/>
        <v>45063</v>
      </c>
      <c r="G22" s="54">
        <f t="shared" si="1"/>
        <v>45094</v>
      </c>
      <c r="H22" s="54">
        <f t="shared" si="1"/>
        <v>45124</v>
      </c>
      <c r="I22" s="54">
        <f t="shared" si="1"/>
        <v>45155</v>
      </c>
      <c r="J22" s="54">
        <f t="shared" si="1"/>
        <v>45186</v>
      </c>
      <c r="K22" s="54">
        <f t="shared" si="1"/>
        <v>45216</v>
      </c>
      <c r="L22" s="54">
        <f t="shared" si="1"/>
        <v>45247</v>
      </c>
      <c r="M22" s="54">
        <f t="shared" si="1"/>
        <v>45277</v>
      </c>
      <c r="R22" s="28">
        <v>17</v>
      </c>
      <c r="S22" s="23" t="str">
        <f t="shared" si="2"/>
        <v>T</v>
      </c>
      <c r="T22" s="41" t="str">
        <f>IF(S22="M",IF(COUNTIF($S$6:S22,"M")=3,"M. Luther King Day",""),"")</f>
        <v/>
      </c>
      <c r="U22" s="19" t="str">
        <f t="shared" si="3"/>
        <v/>
      </c>
      <c r="V22" s="28">
        <v>17</v>
      </c>
      <c r="W22" s="23" t="str">
        <f t="shared" si="4"/>
        <v>F</v>
      </c>
      <c r="X22" s="41" t="str">
        <f>IF(W22="M",IF(COUNTIF($W$6:W22,"M")=3,"President’s Day",""),"")</f>
        <v/>
      </c>
      <c r="Y22" s="19" t="str">
        <f t="shared" si="5"/>
        <v/>
      </c>
      <c r="Z22" s="28">
        <v>17</v>
      </c>
      <c r="AA22" s="23" t="str">
        <f t="shared" si="6"/>
        <v>F</v>
      </c>
      <c r="AB22" s="32"/>
      <c r="AC22" s="19" t="str">
        <f t="shared" si="7"/>
        <v/>
      </c>
      <c r="AD22" s="28">
        <v>17</v>
      </c>
      <c r="AE22" s="23" t="str">
        <f t="shared" si="8"/>
        <v>M</v>
      </c>
      <c r="AF22" s="32"/>
      <c r="AG22" s="19" t="str">
        <f t="shared" si="9"/>
        <v/>
      </c>
      <c r="AH22" s="28">
        <v>17</v>
      </c>
      <c r="AI22" s="23" t="str">
        <f t="shared" si="10"/>
        <v>W</v>
      </c>
      <c r="AJ22" s="32"/>
      <c r="AK22" s="19" t="str">
        <f t="shared" si="11"/>
        <v/>
      </c>
      <c r="AL22" s="28">
        <v>17</v>
      </c>
      <c r="AM22" s="23" t="str">
        <f t="shared" si="12"/>
        <v>S</v>
      </c>
      <c r="AN22" s="32"/>
      <c r="AO22" s="19" t="str">
        <f t="shared" si="13"/>
        <v/>
      </c>
      <c r="AP22" s="28">
        <v>17</v>
      </c>
      <c r="AQ22" s="23" t="str">
        <f t="shared" si="14"/>
        <v>M</v>
      </c>
      <c r="AR22" s="32"/>
      <c r="AS22" s="19" t="str">
        <f t="shared" si="15"/>
        <v/>
      </c>
      <c r="AT22" s="28">
        <v>17</v>
      </c>
      <c r="AU22" s="23" t="str">
        <f t="shared" si="16"/>
        <v>T.</v>
      </c>
      <c r="AV22" s="32"/>
      <c r="AW22" s="19" t="str">
        <f t="shared" si="17"/>
        <v/>
      </c>
      <c r="AX22" s="40">
        <v>17</v>
      </c>
      <c r="AY22" s="23" t="str">
        <f t="shared" si="18"/>
        <v>S.</v>
      </c>
      <c r="AZ22" s="32"/>
      <c r="BA22" s="19">
        <f t="shared" si="19"/>
        <v>38</v>
      </c>
      <c r="BB22" s="28">
        <v>17</v>
      </c>
      <c r="BC22" s="23" t="str">
        <f t="shared" si="20"/>
        <v>T</v>
      </c>
      <c r="BD22" s="41" t="str">
        <f>IF(BC22="M",IF(COUNTIF($BC$6:BC22,"M")=2,"Columbus Day",""),"")</f>
        <v/>
      </c>
      <c r="BE22" s="19" t="str">
        <f t="shared" si="21"/>
        <v/>
      </c>
      <c r="BF22" s="28">
        <v>17</v>
      </c>
      <c r="BG22" s="23" t="str">
        <f t="shared" si="22"/>
        <v>F</v>
      </c>
      <c r="BH22" s="32"/>
      <c r="BI22" s="19" t="str">
        <f t="shared" si="23"/>
        <v/>
      </c>
      <c r="BJ22" s="40">
        <v>17</v>
      </c>
      <c r="BK22" s="23" t="str">
        <f t="shared" si="24"/>
        <v>S.</v>
      </c>
      <c r="BL22" s="32"/>
      <c r="BM22" s="19">
        <f t="shared" si="25"/>
        <v>51</v>
      </c>
    </row>
    <row r="23" spans="1:65" ht="15.75" x14ac:dyDescent="0.3">
      <c r="A23">
        <v>18</v>
      </c>
      <c r="B23" s="54">
        <f t="shared" si="1"/>
        <v>44944</v>
      </c>
      <c r="C23" s="54">
        <f t="shared" si="1"/>
        <v>44975</v>
      </c>
      <c r="D23" s="54">
        <f t="shared" si="1"/>
        <v>45003</v>
      </c>
      <c r="E23" s="54">
        <f t="shared" si="1"/>
        <v>45034</v>
      </c>
      <c r="F23" s="54">
        <f t="shared" si="1"/>
        <v>45064</v>
      </c>
      <c r="G23" s="54">
        <f t="shared" si="1"/>
        <v>45095</v>
      </c>
      <c r="H23" s="54">
        <f t="shared" si="1"/>
        <v>45125</v>
      </c>
      <c r="I23" s="54">
        <f t="shared" si="1"/>
        <v>45156</v>
      </c>
      <c r="J23" s="54">
        <f t="shared" si="1"/>
        <v>45187</v>
      </c>
      <c r="K23" s="54">
        <f t="shared" si="1"/>
        <v>45217</v>
      </c>
      <c r="L23" s="54">
        <f t="shared" si="1"/>
        <v>45248</v>
      </c>
      <c r="M23" s="54">
        <f t="shared" si="1"/>
        <v>45278</v>
      </c>
      <c r="R23" s="28">
        <v>18</v>
      </c>
      <c r="S23" s="23" t="str">
        <f t="shared" si="2"/>
        <v>W</v>
      </c>
      <c r="T23" s="41" t="str">
        <f>IF(S23="M",IF(COUNTIF($S$6:S23,"M")=3,"M. Luther King Day",""),"")</f>
        <v/>
      </c>
      <c r="U23" s="19" t="str">
        <f t="shared" si="3"/>
        <v/>
      </c>
      <c r="V23" s="28">
        <v>18</v>
      </c>
      <c r="W23" s="23" t="str">
        <f t="shared" si="4"/>
        <v>S</v>
      </c>
      <c r="X23" s="41" t="str">
        <f>IF(W23="M",IF(COUNTIF($W$6:W23,"M")=3,"President’s Day",""),"")</f>
        <v/>
      </c>
      <c r="Y23" s="19" t="str">
        <f t="shared" si="5"/>
        <v/>
      </c>
      <c r="Z23" s="28">
        <v>18</v>
      </c>
      <c r="AA23" s="23" t="str">
        <f t="shared" si="6"/>
        <v>S</v>
      </c>
      <c r="AB23" s="32"/>
      <c r="AC23" s="19" t="str">
        <f t="shared" si="7"/>
        <v/>
      </c>
      <c r="AD23" s="28">
        <v>18</v>
      </c>
      <c r="AE23" s="23" t="str">
        <f t="shared" si="8"/>
        <v>T</v>
      </c>
      <c r="AF23" s="32"/>
      <c r="AG23" s="19" t="str">
        <f t="shared" si="9"/>
        <v/>
      </c>
      <c r="AH23" s="28">
        <v>18</v>
      </c>
      <c r="AI23" s="23" t="str">
        <f t="shared" si="10"/>
        <v>T.</v>
      </c>
      <c r="AJ23" s="32"/>
      <c r="AK23" s="19" t="str">
        <f t="shared" si="11"/>
        <v/>
      </c>
      <c r="AL23" s="40">
        <v>18</v>
      </c>
      <c r="AM23" s="23" t="str">
        <f t="shared" si="12"/>
        <v>S.</v>
      </c>
      <c r="AN23" s="32"/>
      <c r="AO23" s="19">
        <f t="shared" si="13"/>
        <v>25</v>
      </c>
      <c r="AP23" s="28">
        <v>18</v>
      </c>
      <c r="AQ23" s="23" t="str">
        <f t="shared" si="14"/>
        <v>T</v>
      </c>
      <c r="AR23" s="32"/>
      <c r="AS23" s="19" t="str">
        <f t="shared" si="15"/>
        <v/>
      </c>
      <c r="AT23" s="28">
        <v>18</v>
      </c>
      <c r="AU23" s="23" t="str">
        <f t="shared" si="16"/>
        <v>F</v>
      </c>
      <c r="AV23" s="32"/>
      <c r="AW23" s="19" t="str">
        <f t="shared" si="17"/>
        <v/>
      </c>
      <c r="AX23" s="28">
        <v>18</v>
      </c>
      <c r="AY23" s="23" t="str">
        <f t="shared" si="18"/>
        <v>M</v>
      </c>
      <c r="AZ23" s="32"/>
      <c r="BA23" s="19" t="str">
        <f t="shared" si="19"/>
        <v/>
      </c>
      <c r="BB23" s="28">
        <v>18</v>
      </c>
      <c r="BC23" s="23" t="str">
        <f t="shared" si="20"/>
        <v>W</v>
      </c>
      <c r="BD23" s="41" t="str">
        <f>IF(BC23="M",IF(COUNTIF($BC$6:BC23,"M")=2,"Columbus Day",""),"")</f>
        <v/>
      </c>
      <c r="BE23" s="19" t="str">
        <f t="shared" si="21"/>
        <v/>
      </c>
      <c r="BF23" s="28">
        <v>18</v>
      </c>
      <c r="BG23" s="23" t="str">
        <f t="shared" si="22"/>
        <v>S</v>
      </c>
      <c r="BH23" s="32"/>
      <c r="BI23" s="19" t="str">
        <f t="shared" si="23"/>
        <v/>
      </c>
      <c r="BJ23" s="28">
        <v>18</v>
      </c>
      <c r="BK23" s="23" t="str">
        <f t="shared" si="24"/>
        <v>M</v>
      </c>
      <c r="BL23" s="32"/>
      <c r="BM23" s="19" t="str">
        <f t="shared" si="25"/>
        <v/>
      </c>
    </row>
    <row r="24" spans="1:65" ht="15.75" x14ac:dyDescent="0.3">
      <c r="A24">
        <v>19</v>
      </c>
      <c r="B24" s="54">
        <f t="shared" si="1"/>
        <v>44945</v>
      </c>
      <c r="C24" s="54">
        <f t="shared" si="1"/>
        <v>44976</v>
      </c>
      <c r="D24" s="54">
        <f t="shared" si="1"/>
        <v>45004</v>
      </c>
      <c r="E24" s="54">
        <f t="shared" si="1"/>
        <v>45035</v>
      </c>
      <c r="F24" s="54">
        <f t="shared" si="1"/>
        <v>45065</v>
      </c>
      <c r="G24" s="54">
        <f t="shared" si="1"/>
        <v>45096</v>
      </c>
      <c r="H24" s="54">
        <f t="shared" si="1"/>
        <v>45126</v>
      </c>
      <c r="I24" s="54">
        <f t="shared" si="1"/>
        <v>45157</v>
      </c>
      <c r="J24" s="54">
        <f t="shared" si="1"/>
        <v>45188</v>
      </c>
      <c r="K24" s="54">
        <f t="shared" si="1"/>
        <v>45218</v>
      </c>
      <c r="L24" s="54">
        <f t="shared" si="1"/>
        <v>45249</v>
      </c>
      <c r="M24" s="54">
        <f t="shared" si="1"/>
        <v>45279</v>
      </c>
      <c r="R24" s="28">
        <v>19</v>
      </c>
      <c r="S24" s="23" t="str">
        <f t="shared" si="2"/>
        <v>T.</v>
      </c>
      <c r="T24" s="41" t="str">
        <f>IF(S24="M",IF(COUNTIF($S$6:S24,"M")=3,"M. Luther King Day",""),"")</f>
        <v/>
      </c>
      <c r="U24" s="19" t="str">
        <f t="shared" si="3"/>
        <v/>
      </c>
      <c r="V24" s="28">
        <v>19</v>
      </c>
      <c r="W24" s="23" t="str">
        <f t="shared" si="4"/>
        <v>S.</v>
      </c>
      <c r="X24" s="41" t="str">
        <f>IF(W24="M",IF(COUNTIF($W$6:W24,"M")=3,"President’s Day",""),"")</f>
        <v/>
      </c>
      <c r="Y24" s="19">
        <f t="shared" si="5"/>
        <v>8</v>
      </c>
      <c r="Z24" s="40">
        <v>19</v>
      </c>
      <c r="AA24" s="23" t="str">
        <f t="shared" si="6"/>
        <v>S.</v>
      </c>
      <c r="AB24" s="32"/>
      <c r="AC24" s="19">
        <f t="shared" si="7"/>
        <v>12</v>
      </c>
      <c r="AD24" s="28">
        <v>19</v>
      </c>
      <c r="AE24" s="23" t="str">
        <f t="shared" si="8"/>
        <v>W</v>
      </c>
      <c r="AF24" s="32"/>
      <c r="AG24" s="19" t="str">
        <f t="shared" si="9"/>
        <v/>
      </c>
      <c r="AH24" s="28">
        <v>19</v>
      </c>
      <c r="AI24" s="23" t="str">
        <f t="shared" si="10"/>
        <v>F</v>
      </c>
      <c r="AJ24" s="41" t="str">
        <f>IF(COUNTIF($AI$6:$AI$36,"M")=5,IF(AI24="M",IF(COUNTIF($AI$6:AI24,"M")=5,"Memorial Day",""),""),IF(AI24="M",IF(COUNTIF($AI$6:AI24,"M")=4,"Memorial Day",""),""))</f>
        <v/>
      </c>
      <c r="AK24" s="19" t="str">
        <f t="shared" si="11"/>
        <v/>
      </c>
      <c r="AL24" s="28">
        <v>19</v>
      </c>
      <c r="AM24" s="23" t="str">
        <f t="shared" si="12"/>
        <v>M</v>
      </c>
      <c r="AN24" s="70" t="s">
        <v>29</v>
      </c>
      <c r="AO24" s="19" t="str">
        <f t="shared" si="13"/>
        <v/>
      </c>
      <c r="AP24" s="28">
        <v>19</v>
      </c>
      <c r="AQ24" s="23" t="str">
        <f t="shared" si="14"/>
        <v>W</v>
      </c>
      <c r="AR24" s="32"/>
      <c r="AS24" s="19" t="str">
        <f t="shared" si="15"/>
        <v/>
      </c>
      <c r="AT24" s="28">
        <v>19</v>
      </c>
      <c r="AU24" s="23" t="str">
        <f t="shared" si="16"/>
        <v>S</v>
      </c>
      <c r="AV24" s="32"/>
      <c r="AW24" s="19" t="str">
        <f t="shared" si="17"/>
        <v/>
      </c>
      <c r="AX24" s="28">
        <v>19</v>
      </c>
      <c r="AY24" s="23" t="str">
        <f t="shared" si="18"/>
        <v>T</v>
      </c>
      <c r="AZ24" s="32"/>
      <c r="BA24" s="19" t="str">
        <f t="shared" si="19"/>
        <v/>
      </c>
      <c r="BB24" s="28">
        <v>19</v>
      </c>
      <c r="BC24" s="23" t="str">
        <f t="shared" si="20"/>
        <v>T.</v>
      </c>
      <c r="BD24" s="41" t="str">
        <f>IF(BC24="M",IF(COUNTIF($BC$6:BC24,"M")=2,"Columbus Day",""),"")</f>
        <v/>
      </c>
      <c r="BE24" s="19" t="str">
        <f t="shared" si="21"/>
        <v/>
      </c>
      <c r="BF24" s="40">
        <v>19</v>
      </c>
      <c r="BG24" s="23" t="str">
        <f t="shared" si="22"/>
        <v>S.</v>
      </c>
      <c r="BH24" s="32"/>
      <c r="BI24" s="19">
        <f t="shared" si="23"/>
        <v>47</v>
      </c>
      <c r="BJ24" s="28">
        <v>19</v>
      </c>
      <c r="BK24" s="23" t="str">
        <f t="shared" si="24"/>
        <v>T</v>
      </c>
      <c r="BL24" s="32"/>
      <c r="BM24" s="19" t="str">
        <f t="shared" si="25"/>
        <v/>
      </c>
    </row>
    <row r="25" spans="1:65" ht="15.75" x14ac:dyDescent="0.3">
      <c r="A25">
        <v>20</v>
      </c>
      <c r="B25" s="54">
        <f t="shared" si="1"/>
        <v>44946</v>
      </c>
      <c r="C25" s="54">
        <f t="shared" si="1"/>
        <v>44977</v>
      </c>
      <c r="D25" s="54">
        <f t="shared" si="1"/>
        <v>45005</v>
      </c>
      <c r="E25" s="54">
        <f t="shared" si="1"/>
        <v>45036</v>
      </c>
      <c r="F25" s="54">
        <f t="shared" si="1"/>
        <v>45066</v>
      </c>
      <c r="G25" s="54">
        <f t="shared" si="1"/>
        <v>45097</v>
      </c>
      <c r="H25" s="54">
        <f t="shared" si="1"/>
        <v>45127</v>
      </c>
      <c r="I25" s="54">
        <f t="shared" si="1"/>
        <v>45158</v>
      </c>
      <c r="J25" s="54">
        <f t="shared" si="1"/>
        <v>45189</v>
      </c>
      <c r="K25" s="54">
        <f t="shared" si="1"/>
        <v>45219</v>
      </c>
      <c r="L25" s="54">
        <f t="shared" si="1"/>
        <v>45250</v>
      </c>
      <c r="M25" s="54">
        <f t="shared" si="1"/>
        <v>45280</v>
      </c>
      <c r="R25" s="28">
        <v>20</v>
      </c>
      <c r="S25" s="23" t="str">
        <f t="shared" si="2"/>
        <v>F</v>
      </c>
      <c r="T25" s="41" t="str">
        <f>IF(S25="M",IF(COUNTIF($S$6:S25,"M")=3,"M. Luther King Day",""),"")</f>
        <v/>
      </c>
      <c r="U25" s="19" t="str">
        <f t="shared" si="3"/>
        <v/>
      </c>
      <c r="V25" s="28">
        <v>20</v>
      </c>
      <c r="W25" s="23" t="str">
        <f t="shared" si="4"/>
        <v>M</v>
      </c>
      <c r="X25" s="41" t="str">
        <f>IF(W25="M",IF(COUNTIF($W$6:W25,"M")=3,"President’s Day",""),"")</f>
        <v>President’s Day</v>
      </c>
      <c r="Y25" s="19" t="str">
        <f t="shared" si="5"/>
        <v/>
      </c>
      <c r="Z25" s="28">
        <v>20</v>
      </c>
      <c r="AA25" s="23" t="str">
        <f t="shared" si="6"/>
        <v>M</v>
      </c>
      <c r="AB25" s="32"/>
      <c r="AC25" s="19" t="str">
        <f t="shared" si="7"/>
        <v/>
      </c>
      <c r="AD25" s="28">
        <v>20</v>
      </c>
      <c r="AE25" s="23" t="str">
        <f t="shared" si="8"/>
        <v>T.</v>
      </c>
      <c r="AF25" s="32"/>
      <c r="AG25" s="19" t="str">
        <f t="shared" si="9"/>
        <v/>
      </c>
      <c r="AH25" s="28">
        <v>20</v>
      </c>
      <c r="AI25" s="23" t="str">
        <f t="shared" si="10"/>
        <v>S</v>
      </c>
      <c r="AJ25" s="41" t="str">
        <f>IF(COUNTIF($AI$6:$AI$36,"M")=5,IF(AI25="M",IF(COUNTIF($AI$6:AI25,"M")=5,"Memorial Day",""),""),IF(AI25="M",IF(COUNTIF($AI$6:AI25,"M")=4,"Memorial Day",""),""))</f>
        <v/>
      </c>
      <c r="AK25" s="19" t="str">
        <f t="shared" si="11"/>
        <v/>
      </c>
      <c r="AL25" s="28">
        <v>20</v>
      </c>
      <c r="AM25" s="23" t="str">
        <f t="shared" si="12"/>
        <v>T</v>
      </c>
      <c r="AN25" s="32"/>
      <c r="AO25" s="19" t="str">
        <f t="shared" si="13"/>
        <v/>
      </c>
      <c r="AP25" s="28">
        <v>20</v>
      </c>
      <c r="AQ25" s="23" t="str">
        <f t="shared" si="14"/>
        <v>T.</v>
      </c>
      <c r="AR25" s="32"/>
      <c r="AS25" s="19" t="str">
        <f t="shared" si="15"/>
        <v/>
      </c>
      <c r="AT25" s="40">
        <v>20</v>
      </c>
      <c r="AU25" s="23" t="str">
        <f t="shared" si="16"/>
        <v>S.</v>
      </c>
      <c r="AV25" s="32"/>
      <c r="AW25" s="19">
        <f t="shared" si="17"/>
        <v>34</v>
      </c>
      <c r="AX25" s="28">
        <v>20</v>
      </c>
      <c r="AY25" s="23" t="str">
        <f t="shared" si="18"/>
        <v>W</v>
      </c>
      <c r="AZ25" s="32"/>
      <c r="BA25" s="19" t="str">
        <f t="shared" si="19"/>
        <v/>
      </c>
      <c r="BB25" s="28">
        <v>20</v>
      </c>
      <c r="BC25" s="23" t="str">
        <f t="shared" si="20"/>
        <v>F</v>
      </c>
      <c r="BD25" s="32"/>
      <c r="BE25" s="19" t="str">
        <f t="shared" si="21"/>
        <v/>
      </c>
      <c r="BF25" s="28">
        <v>20</v>
      </c>
      <c r="BG25" s="23" t="str">
        <f t="shared" si="22"/>
        <v>M</v>
      </c>
      <c r="BH25" s="32" t="str">
        <f>IF(BG25="T.",IF(COUNTIF($BG$6:$BG25,"T.")=4,"Thanksgiving Day",""),"")</f>
        <v/>
      </c>
      <c r="BI25" s="19" t="str">
        <f t="shared" si="23"/>
        <v/>
      </c>
      <c r="BJ25" s="28">
        <v>20</v>
      </c>
      <c r="BK25" s="23" t="str">
        <f t="shared" si="24"/>
        <v>W</v>
      </c>
      <c r="BL25" s="32"/>
      <c r="BM25" s="19" t="str">
        <f t="shared" si="25"/>
        <v/>
      </c>
    </row>
    <row r="26" spans="1:65" ht="15.75" x14ac:dyDescent="0.3">
      <c r="A26">
        <v>21</v>
      </c>
      <c r="B26" s="54">
        <f t="shared" si="1"/>
        <v>44947</v>
      </c>
      <c r="C26" s="54">
        <f t="shared" si="1"/>
        <v>44978</v>
      </c>
      <c r="D26" s="54">
        <f t="shared" si="1"/>
        <v>45006</v>
      </c>
      <c r="E26" s="54">
        <f t="shared" si="1"/>
        <v>45037</v>
      </c>
      <c r="F26" s="54">
        <f t="shared" si="1"/>
        <v>45067</v>
      </c>
      <c r="G26" s="54">
        <f t="shared" si="1"/>
        <v>45098</v>
      </c>
      <c r="H26" s="54">
        <f t="shared" si="1"/>
        <v>45128</v>
      </c>
      <c r="I26" s="54">
        <f t="shared" si="1"/>
        <v>45159</v>
      </c>
      <c r="J26" s="54">
        <f t="shared" si="1"/>
        <v>45190</v>
      </c>
      <c r="K26" s="54">
        <f t="shared" si="1"/>
        <v>45220</v>
      </c>
      <c r="L26" s="54">
        <f t="shared" si="1"/>
        <v>45251</v>
      </c>
      <c r="M26" s="54">
        <f t="shared" si="1"/>
        <v>45281</v>
      </c>
      <c r="R26" s="28">
        <v>21</v>
      </c>
      <c r="S26" s="23" t="str">
        <f t="shared" si="2"/>
        <v>S</v>
      </c>
      <c r="T26" s="41" t="str">
        <f>IF(S26="M",IF(COUNTIF($S$6:S26,"M")=3,"M. Luther King Day",""),"")</f>
        <v/>
      </c>
      <c r="U26" s="19" t="str">
        <f t="shared" si="3"/>
        <v/>
      </c>
      <c r="V26" s="40">
        <v>21</v>
      </c>
      <c r="W26" s="23" t="str">
        <f t="shared" si="4"/>
        <v>T</v>
      </c>
      <c r="X26" s="41" t="str">
        <f>IF(W26="M",IF(COUNTIF($W$6:W26,"M")=3,"President’s Day",""),"")</f>
        <v/>
      </c>
      <c r="Y26" s="19" t="str">
        <f t="shared" si="5"/>
        <v/>
      </c>
      <c r="Z26" s="28">
        <v>21</v>
      </c>
      <c r="AA26" s="23" t="str">
        <f t="shared" si="6"/>
        <v>T</v>
      </c>
      <c r="AB26" s="32"/>
      <c r="AC26" s="19" t="str">
        <f t="shared" si="7"/>
        <v/>
      </c>
      <c r="AD26" s="28">
        <v>21</v>
      </c>
      <c r="AE26" s="23" t="str">
        <f t="shared" si="8"/>
        <v>F</v>
      </c>
      <c r="AF26" s="32"/>
      <c r="AG26" s="19" t="str">
        <f t="shared" si="9"/>
        <v/>
      </c>
      <c r="AH26" s="40">
        <v>21</v>
      </c>
      <c r="AI26" s="23" t="str">
        <f t="shared" si="10"/>
        <v>S.</v>
      </c>
      <c r="AJ26" s="41" t="str">
        <f>IF(COUNTIF($AI$6:$AI$36,"M")=5,IF(AI26="M",IF(COUNTIF($AI$6:AI26,"M")=5,"Memorial Day",""),""),IF(AI26="M",IF(COUNTIF($AI$6:AI26,"M")=4,"Memorial Day",""),""))</f>
        <v/>
      </c>
      <c r="AK26" s="19">
        <f t="shared" si="11"/>
        <v>21</v>
      </c>
      <c r="AL26" s="28">
        <v>21</v>
      </c>
      <c r="AM26" s="23" t="str">
        <f t="shared" si="12"/>
        <v>W</v>
      </c>
      <c r="AN26" s="32"/>
      <c r="AO26" s="19" t="str">
        <f t="shared" si="13"/>
        <v/>
      </c>
      <c r="AP26" s="28">
        <v>21</v>
      </c>
      <c r="AQ26" s="23" t="str">
        <f t="shared" si="14"/>
        <v>F</v>
      </c>
      <c r="AR26" s="32"/>
      <c r="AS26" s="19" t="str">
        <f t="shared" si="15"/>
        <v/>
      </c>
      <c r="AT26" s="28">
        <v>21</v>
      </c>
      <c r="AU26" s="23" t="str">
        <f t="shared" si="16"/>
        <v>M</v>
      </c>
      <c r="AV26" s="32"/>
      <c r="AW26" s="19" t="str">
        <f t="shared" si="17"/>
        <v/>
      </c>
      <c r="AX26" s="28">
        <v>21</v>
      </c>
      <c r="AY26" s="23" t="str">
        <f t="shared" si="18"/>
        <v>T.</v>
      </c>
      <c r="AZ26" s="32"/>
      <c r="BA26" s="19" t="str">
        <f t="shared" si="19"/>
        <v/>
      </c>
      <c r="BB26" s="28">
        <v>21</v>
      </c>
      <c r="BC26" s="23" t="str">
        <f t="shared" si="20"/>
        <v>S</v>
      </c>
      <c r="BD26" s="32"/>
      <c r="BE26" s="19" t="str">
        <f t="shared" si="21"/>
        <v/>
      </c>
      <c r="BF26" s="28">
        <v>21</v>
      </c>
      <c r="BG26" s="23" t="str">
        <f t="shared" si="22"/>
        <v>T</v>
      </c>
      <c r="BH26" s="32" t="str">
        <f>IF(BG26="T.",IF(COUNTIF($BG$6:$BG26,"T.")=4,"Thanksgiving Day",""),"")</f>
        <v/>
      </c>
      <c r="BI26" s="19" t="str">
        <f t="shared" si="23"/>
        <v/>
      </c>
      <c r="BJ26" s="28">
        <v>21</v>
      </c>
      <c r="BK26" s="23" t="str">
        <f t="shared" si="24"/>
        <v>T.</v>
      </c>
      <c r="BL26" s="32"/>
      <c r="BM26" s="19" t="str">
        <f t="shared" si="25"/>
        <v/>
      </c>
    </row>
    <row r="27" spans="1:65" ht="15.75" x14ac:dyDescent="0.3">
      <c r="A27">
        <v>22</v>
      </c>
      <c r="B27" s="54">
        <f t="shared" si="1"/>
        <v>44948</v>
      </c>
      <c r="C27" s="54">
        <f t="shared" si="1"/>
        <v>44979</v>
      </c>
      <c r="D27" s="54">
        <f t="shared" si="1"/>
        <v>45007</v>
      </c>
      <c r="E27" s="54">
        <f t="shared" si="1"/>
        <v>45038</v>
      </c>
      <c r="F27" s="54">
        <f t="shared" si="1"/>
        <v>45068</v>
      </c>
      <c r="G27" s="54">
        <f t="shared" si="1"/>
        <v>45099</v>
      </c>
      <c r="H27" s="54">
        <f t="shared" si="1"/>
        <v>45129</v>
      </c>
      <c r="I27" s="54">
        <f t="shared" si="1"/>
        <v>45160</v>
      </c>
      <c r="J27" s="54">
        <f t="shared" si="1"/>
        <v>45191</v>
      </c>
      <c r="K27" s="54">
        <f t="shared" si="1"/>
        <v>45221</v>
      </c>
      <c r="L27" s="54">
        <f t="shared" si="1"/>
        <v>45252</v>
      </c>
      <c r="M27" s="54">
        <f t="shared" si="1"/>
        <v>45282</v>
      </c>
      <c r="R27" s="28">
        <v>22</v>
      </c>
      <c r="S27" s="23" t="str">
        <f t="shared" si="2"/>
        <v>S.</v>
      </c>
      <c r="T27" s="41" t="str">
        <f>IF(S27="M",IF(COUNTIF($S$6:S27,"M")=3,"M. Luther King Day",""),"")</f>
        <v/>
      </c>
      <c r="U27" s="19">
        <f t="shared" si="3"/>
        <v>4</v>
      </c>
      <c r="V27" s="28">
        <v>22</v>
      </c>
      <c r="W27" s="23" t="str">
        <f t="shared" si="4"/>
        <v>W</v>
      </c>
      <c r="X27" s="41" t="str">
        <f>IF(W27="M",IF(COUNTIF($W$6:W27,"M")=3,"President’s Day",""),"")</f>
        <v/>
      </c>
      <c r="Y27" s="19" t="str">
        <f t="shared" si="5"/>
        <v/>
      </c>
      <c r="Z27" s="28">
        <v>22</v>
      </c>
      <c r="AA27" s="23" t="str">
        <f t="shared" si="6"/>
        <v>W</v>
      </c>
      <c r="AB27" s="32"/>
      <c r="AC27" s="19" t="str">
        <f t="shared" si="7"/>
        <v/>
      </c>
      <c r="AD27" s="28">
        <v>22</v>
      </c>
      <c r="AE27" s="23" t="str">
        <f t="shared" si="8"/>
        <v>S</v>
      </c>
      <c r="AF27" s="32"/>
      <c r="AG27" s="19" t="str">
        <f t="shared" si="9"/>
        <v/>
      </c>
      <c r="AH27" s="40">
        <v>22</v>
      </c>
      <c r="AI27" s="23" t="str">
        <f t="shared" si="10"/>
        <v>M</v>
      </c>
      <c r="AJ27" s="41" t="str">
        <f>IF(COUNTIF($AI$6:$AI$36,"M")=5,IF(AI27="M",IF(COUNTIF($AI$6:AI27,"M")=5,"Memorial Day",""),""),IF(AI27="M",IF(COUNTIF($AI$6:AI27,"M")=4,"Memorial Day",""),""))</f>
        <v/>
      </c>
      <c r="AK27" s="19" t="str">
        <f t="shared" si="11"/>
        <v/>
      </c>
      <c r="AL27" s="28">
        <v>22</v>
      </c>
      <c r="AM27" s="23" t="str">
        <f t="shared" si="12"/>
        <v>T.</v>
      </c>
      <c r="AN27" s="32"/>
      <c r="AO27" s="19" t="str">
        <f t="shared" si="13"/>
        <v/>
      </c>
      <c r="AP27" s="28">
        <v>22</v>
      </c>
      <c r="AQ27" s="23" t="str">
        <f t="shared" si="14"/>
        <v>S</v>
      </c>
      <c r="AR27" s="32"/>
      <c r="AS27" s="19" t="str">
        <f t="shared" si="15"/>
        <v/>
      </c>
      <c r="AT27" s="28">
        <v>22</v>
      </c>
      <c r="AU27" s="23" t="str">
        <f t="shared" si="16"/>
        <v>T</v>
      </c>
      <c r="AV27" s="32"/>
      <c r="AW27" s="19" t="str">
        <f t="shared" si="17"/>
        <v/>
      </c>
      <c r="AX27" s="28">
        <v>22</v>
      </c>
      <c r="AY27" s="23" t="str">
        <f t="shared" si="18"/>
        <v>F</v>
      </c>
      <c r="AZ27" s="32"/>
      <c r="BA27" s="19" t="str">
        <f t="shared" si="19"/>
        <v/>
      </c>
      <c r="BB27" s="40">
        <v>22</v>
      </c>
      <c r="BC27" s="23" t="str">
        <f t="shared" si="20"/>
        <v>S.</v>
      </c>
      <c r="BD27" s="32"/>
      <c r="BE27" s="19">
        <f t="shared" si="21"/>
        <v>43</v>
      </c>
      <c r="BF27" s="28">
        <v>22</v>
      </c>
      <c r="BG27" s="23" t="str">
        <f t="shared" si="22"/>
        <v>W</v>
      </c>
      <c r="BH27" s="41" t="str">
        <f>IF(BG27="T.",IF(COUNTIF($BG$6:$BG27,"T.")=4,"Thanksgiving Day",""),"")</f>
        <v/>
      </c>
      <c r="BI27" s="19" t="str">
        <f t="shared" si="23"/>
        <v/>
      </c>
      <c r="BJ27" s="28">
        <v>22</v>
      </c>
      <c r="BK27" s="23" t="str">
        <f t="shared" si="24"/>
        <v>F</v>
      </c>
      <c r="BL27" s="32"/>
      <c r="BM27" s="19" t="str">
        <f t="shared" si="25"/>
        <v/>
      </c>
    </row>
    <row r="28" spans="1:65" ht="15.75" x14ac:dyDescent="0.3">
      <c r="A28">
        <v>23</v>
      </c>
      <c r="B28" s="54">
        <f t="shared" si="1"/>
        <v>44949</v>
      </c>
      <c r="C28" s="54">
        <f t="shared" si="1"/>
        <v>44980</v>
      </c>
      <c r="D28" s="54">
        <f t="shared" si="1"/>
        <v>45008</v>
      </c>
      <c r="E28" s="54">
        <f t="shared" si="1"/>
        <v>45039</v>
      </c>
      <c r="F28" s="54">
        <f t="shared" si="1"/>
        <v>45069</v>
      </c>
      <c r="G28" s="54">
        <f t="shared" si="1"/>
        <v>45100</v>
      </c>
      <c r="H28" s="54">
        <f t="shared" si="1"/>
        <v>45130</v>
      </c>
      <c r="I28" s="54">
        <f t="shared" si="1"/>
        <v>45161</v>
      </c>
      <c r="J28" s="54">
        <f t="shared" si="1"/>
        <v>45192</v>
      </c>
      <c r="K28" s="54">
        <f t="shared" si="1"/>
        <v>45222</v>
      </c>
      <c r="L28" s="54">
        <f t="shared" si="1"/>
        <v>45253</v>
      </c>
      <c r="M28" s="54">
        <f t="shared" si="1"/>
        <v>45283</v>
      </c>
      <c r="R28" s="40">
        <v>23</v>
      </c>
      <c r="S28" s="23" t="str">
        <f t="shared" si="2"/>
        <v>M</v>
      </c>
      <c r="T28" s="41" t="str">
        <f>IF(S28="M",IF(COUNTIF($S$6:S28,"M")=3,"M. Luther King Day",""),"")</f>
        <v/>
      </c>
      <c r="U28" s="19" t="str">
        <f t="shared" si="3"/>
        <v/>
      </c>
      <c r="V28" s="28">
        <v>23</v>
      </c>
      <c r="W28" s="23" t="str">
        <f t="shared" si="4"/>
        <v>T.</v>
      </c>
      <c r="X28" s="41" t="str">
        <f>IF(W28="M",IF(COUNTIF($W$6:W28,"M")=3,"President’s Day",""),"")</f>
        <v/>
      </c>
      <c r="Y28" s="19" t="str">
        <f t="shared" si="5"/>
        <v/>
      </c>
      <c r="Z28" s="28">
        <v>23</v>
      </c>
      <c r="AA28" s="23" t="str">
        <f t="shared" si="6"/>
        <v>T.</v>
      </c>
      <c r="AB28" s="32"/>
      <c r="AC28" s="19" t="str">
        <f t="shared" si="7"/>
        <v/>
      </c>
      <c r="AD28" s="40">
        <v>23</v>
      </c>
      <c r="AE28" s="23" t="str">
        <f t="shared" si="8"/>
        <v>S.</v>
      </c>
      <c r="AF28" s="32"/>
      <c r="AG28" s="19">
        <f t="shared" si="9"/>
        <v>17</v>
      </c>
      <c r="AH28" s="28">
        <v>23</v>
      </c>
      <c r="AI28" s="23" t="str">
        <f t="shared" si="10"/>
        <v>T</v>
      </c>
      <c r="AJ28" s="41" t="str">
        <f>IF(COUNTIF($AI$6:$AI$36,"M")=5,IF(AI28="M",IF(COUNTIF($AI$6:AI28,"M")=5,"Memorial Day",""),""),IF(AI28="M",IF(COUNTIF($AI$6:AI28,"M")=4,"Memorial Day",""),""))</f>
        <v/>
      </c>
      <c r="AK28" s="19" t="str">
        <f t="shared" si="11"/>
        <v/>
      </c>
      <c r="AL28" s="28">
        <v>23</v>
      </c>
      <c r="AM28" s="23" t="str">
        <f t="shared" si="12"/>
        <v>F</v>
      </c>
      <c r="AN28" s="32"/>
      <c r="AO28" s="19" t="str">
        <f t="shared" si="13"/>
        <v/>
      </c>
      <c r="AP28" s="40">
        <v>23</v>
      </c>
      <c r="AQ28" s="23" t="str">
        <f t="shared" si="14"/>
        <v>S.</v>
      </c>
      <c r="AR28" s="32"/>
      <c r="AS28" s="19">
        <f t="shared" si="15"/>
        <v>30</v>
      </c>
      <c r="AT28" s="28">
        <v>23</v>
      </c>
      <c r="AU28" s="23" t="str">
        <f t="shared" si="16"/>
        <v>W</v>
      </c>
      <c r="AV28" s="32"/>
      <c r="AW28" s="19" t="str">
        <f t="shared" si="17"/>
        <v/>
      </c>
      <c r="AX28" s="28">
        <v>23</v>
      </c>
      <c r="AY28" s="23" t="str">
        <f t="shared" si="18"/>
        <v>S</v>
      </c>
      <c r="AZ28" s="32"/>
      <c r="BA28" s="19" t="str">
        <f t="shared" si="19"/>
        <v/>
      </c>
      <c r="BB28" s="28">
        <v>23</v>
      </c>
      <c r="BC28" s="23" t="str">
        <f t="shared" si="20"/>
        <v>M</v>
      </c>
      <c r="BD28" s="32"/>
      <c r="BE28" s="19" t="str">
        <f t="shared" si="21"/>
        <v/>
      </c>
      <c r="BF28" s="28">
        <v>23</v>
      </c>
      <c r="BG28" s="23" t="str">
        <f t="shared" si="22"/>
        <v>T.</v>
      </c>
      <c r="BH28" s="41" t="str">
        <f>IF(BG28="T.",IF(COUNTIF($BG$6:$BG28,"T.")=4,"Thanksgiving Day",""),"")</f>
        <v>Thanksgiving Day</v>
      </c>
      <c r="BI28" s="19" t="str">
        <f t="shared" si="23"/>
        <v/>
      </c>
      <c r="BJ28" s="28">
        <v>23</v>
      </c>
      <c r="BK28" s="23" t="str">
        <f t="shared" si="24"/>
        <v>S</v>
      </c>
      <c r="BL28" s="32"/>
      <c r="BM28" s="19" t="str">
        <f t="shared" si="25"/>
        <v/>
      </c>
    </row>
    <row r="29" spans="1:65" ht="15.95" x14ac:dyDescent="0.35">
      <c r="A29">
        <v>24</v>
      </c>
      <c r="B29" s="54">
        <f t="shared" si="1"/>
        <v>44950</v>
      </c>
      <c r="C29" s="54">
        <f t="shared" si="1"/>
        <v>44981</v>
      </c>
      <c r="D29" s="54">
        <f t="shared" si="1"/>
        <v>45009</v>
      </c>
      <c r="E29" s="54">
        <f t="shared" si="1"/>
        <v>45040</v>
      </c>
      <c r="F29" s="54">
        <f t="shared" si="1"/>
        <v>45070</v>
      </c>
      <c r="G29" s="54">
        <f t="shared" si="1"/>
        <v>45101</v>
      </c>
      <c r="H29" s="54">
        <f t="shared" si="1"/>
        <v>45131</v>
      </c>
      <c r="I29" s="54">
        <f t="shared" si="1"/>
        <v>45162</v>
      </c>
      <c r="J29" s="54">
        <f t="shared" si="1"/>
        <v>45193</v>
      </c>
      <c r="K29" s="54">
        <f t="shared" si="1"/>
        <v>45223</v>
      </c>
      <c r="L29" s="54">
        <f t="shared" si="1"/>
        <v>45254</v>
      </c>
      <c r="M29" s="54">
        <f t="shared" si="1"/>
        <v>45284</v>
      </c>
      <c r="R29" s="40">
        <v>24</v>
      </c>
      <c r="S29" s="23" t="str">
        <f t="shared" si="2"/>
        <v>T</v>
      </c>
      <c r="T29" s="41" t="str">
        <f>IF(S29="M",IF(COUNTIF($S$6:S29,"M")=3,"M. Luther King Day",""),"")</f>
        <v/>
      </c>
      <c r="U29" s="19" t="str">
        <f t="shared" si="3"/>
        <v/>
      </c>
      <c r="V29" s="28">
        <v>24</v>
      </c>
      <c r="W29" s="23" t="str">
        <f t="shared" si="4"/>
        <v>F</v>
      </c>
      <c r="X29" s="41" t="str">
        <f>IF(W29="M",IF(COUNTIF($W$6:W29,"M")=3,"President’s Day",""),"")</f>
        <v/>
      </c>
      <c r="Y29" s="19" t="str">
        <f t="shared" si="5"/>
        <v/>
      </c>
      <c r="Z29" s="28">
        <v>24</v>
      </c>
      <c r="AA29" s="23" t="str">
        <f t="shared" si="6"/>
        <v>F</v>
      </c>
      <c r="AB29" s="32"/>
      <c r="AC29" s="19" t="str">
        <f t="shared" si="7"/>
        <v/>
      </c>
      <c r="AD29" s="28">
        <v>24</v>
      </c>
      <c r="AE29" s="23" t="str">
        <f t="shared" si="8"/>
        <v>M</v>
      </c>
      <c r="AF29" s="32"/>
      <c r="AG29" s="19" t="str">
        <f t="shared" si="9"/>
        <v/>
      </c>
      <c r="AH29" s="28">
        <v>24</v>
      </c>
      <c r="AI29" s="23" t="str">
        <f t="shared" si="10"/>
        <v>W</v>
      </c>
      <c r="AJ29" s="41" t="str">
        <f>IF(COUNTIF($AI$6:$AI$36,"M")=5,IF(AI29="M",IF(COUNTIF($AI$6:AI29,"M")=5,"Memorial Day",""),""),IF(AI29="M",IF(COUNTIF($AI$6:AI29,"M")=4,"Memorial Day",""),""))</f>
        <v/>
      </c>
      <c r="AK29" s="19" t="str">
        <f t="shared" si="11"/>
        <v/>
      </c>
      <c r="AL29" s="28">
        <v>24</v>
      </c>
      <c r="AM29" s="23" t="str">
        <f t="shared" si="12"/>
        <v>S</v>
      </c>
      <c r="AN29" s="32"/>
      <c r="AO29" s="19" t="str">
        <f t="shared" si="13"/>
        <v/>
      </c>
      <c r="AP29" s="28">
        <v>24</v>
      </c>
      <c r="AQ29" s="23" t="str">
        <f t="shared" si="14"/>
        <v>M</v>
      </c>
      <c r="AR29" s="32"/>
      <c r="AS29" s="19" t="str">
        <f t="shared" si="15"/>
        <v/>
      </c>
      <c r="AT29" s="28">
        <v>24</v>
      </c>
      <c r="AU29" s="23" t="str">
        <f t="shared" si="16"/>
        <v>T.</v>
      </c>
      <c r="AV29" s="32"/>
      <c r="AW29" s="19" t="str">
        <f t="shared" si="17"/>
        <v/>
      </c>
      <c r="AX29" s="40">
        <v>24</v>
      </c>
      <c r="AY29" s="23" t="str">
        <f t="shared" si="18"/>
        <v>S.</v>
      </c>
      <c r="AZ29" s="32"/>
      <c r="BA29" s="19">
        <f t="shared" si="19"/>
        <v>39</v>
      </c>
      <c r="BB29" s="28">
        <v>24</v>
      </c>
      <c r="BC29" s="23" t="str">
        <f t="shared" si="20"/>
        <v>T</v>
      </c>
      <c r="BD29" s="32"/>
      <c r="BE29" s="19" t="str">
        <f t="shared" si="21"/>
        <v/>
      </c>
      <c r="BF29" s="28">
        <v>24</v>
      </c>
      <c r="BG29" s="23" t="str">
        <f t="shared" si="22"/>
        <v>F</v>
      </c>
      <c r="BH29" s="41" t="str">
        <f>IF(BG29="T.",IF(COUNTIF($BG$6:$BG29,"T.")=4,"Thanksgiving Day",""),"")</f>
        <v/>
      </c>
      <c r="BI29" s="19" t="str">
        <f t="shared" si="23"/>
        <v/>
      </c>
      <c r="BJ29" s="40">
        <v>24</v>
      </c>
      <c r="BK29" s="23" t="str">
        <f t="shared" si="24"/>
        <v>S.</v>
      </c>
      <c r="BL29" s="32"/>
      <c r="BM29" s="19">
        <f t="shared" si="25"/>
        <v>52</v>
      </c>
    </row>
    <row r="30" spans="1:65" ht="15.95" x14ac:dyDescent="0.35">
      <c r="A30">
        <v>25</v>
      </c>
      <c r="B30" s="54">
        <f t="shared" si="1"/>
        <v>44951</v>
      </c>
      <c r="C30" s="54">
        <f t="shared" si="1"/>
        <v>44982</v>
      </c>
      <c r="D30" s="54">
        <f t="shared" si="1"/>
        <v>45010</v>
      </c>
      <c r="E30" s="54">
        <f t="shared" si="1"/>
        <v>45041</v>
      </c>
      <c r="F30" s="54">
        <f t="shared" si="1"/>
        <v>45071</v>
      </c>
      <c r="G30" s="54">
        <f t="shared" si="1"/>
        <v>45102</v>
      </c>
      <c r="H30" s="54">
        <f t="shared" si="1"/>
        <v>45132</v>
      </c>
      <c r="I30" s="54">
        <f t="shared" si="1"/>
        <v>45163</v>
      </c>
      <c r="J30" s="54">
        <f t="shared" si="1"/>
        <v>45194</v>
      </c>
      <c r="K30" s="54">
        <f t="shared" si="1"/>
        <v>45224</v>
      </c>
      <c r="L30" s="54">
        <f t="shared" si="1"/>
        <v>45255</v>
      </c>
      <c r="M30" s="54">
        <f t="shared" si="1"/>
        <v>45285</v>
      </c>
      <c r="R30" s="28">
        <v>25</v>
      </c>
      <c r="S30" s="23" t="str">
        <f t="shared" si="2"/>
        <v>W</v>
      </c>
      <c r="T30" s="41" t="str">
        <f>IF(S30="M",IF(COUNTIF($S$6:S30,"M")=3,"M. Luther King Day",""),"")</f>
        <v/>
      </c>
      <c r="U30" s="19" t="str">
        <f t="shared" si="3"/>
        <v/>
      </c>
      <c r="V30" s="28">
        <v>25</v>
      </c>
      <c r="W30" s="23" t="str">
        <f t="shared" si="4"/>
        <v>S</v>
      </c>
      <c r="X30" s="41" t="str">
        <f>IF(W30="M",IF(COUNTIF($W$6:W30,"M")=3,"President’s Day",""),"")</f>
        <v/>
      </c>
      <c r="Y30" s="19" t="str">
        <f t="shared" si="5"/>
        <v/>
      </c>
      <c r="Z30" s="28">
        <v>25</v>
      </c>
      <c r="AA30" s="23" t="str">
        <f t="shared" si="6"/>
        <v>S</v>
      </c>
      <c r="AB30" s="32"/>
      <c r="AC30" s="19" t="str">
        <f t="shared" si="7"/>
        <v/>
      </c>
      <c r="AD30" s="28">
        <v>25</v>
      </c>
      <c r="AE30" s="23" t="str">
        <f t="shared" si="8"/>
        <v>T</v>
      </c>
      <c r="AF30" s="32"/>
      <c r="AG30" s="19" t="str">
        <f t="shared" si="9"/>
        <v/>
      </c>
      <c r="AH30" s="28">
        <v>25</v>
      </c>
      <c r="AI30" s="23" t="str">
        <f t="shared" si="10"/>
        <v>T.</v>
      </c>
      <c r="AJ30" s="41" t="str">
        <f>IF(COUNTIF($AI$6:$AI$36,"M")=5,IF(AI30="M",IF(COUNTIF($AI$6:AI30,"M")=5,"Memorial Day",""),""),IF(AI30="M",IF(COUNTIF($AI$6:AI30,"M")=4,"Memorial Day",""),""))</f>
        <v/>
      </c>
      <c r="AK30" s="19" t="str">
        <f t="shared" si="11"/>
        <v/>
      </c>
      <c r="AL30" s="40">
        <v>25</v>
      </c>
      <c r="AM30" s="23" t="str">
        <f t="shared" si="12"/>
        <v>S.</v>
      </c>
      <c r="AN30" s="32"/>
      <c r="AO30" s="19">
        <f t="shared" si="13"/>
        <v>26</v>
      </c>
      <c r="AP30" s="28">
        <v>25</v>
      </c>
      <c r="AQ30" s="23" t="str">
        <f t="shared" si="14"/>
        <v>T</v>
      </c>
      <c r="AR30" s="32"/>
      <c r="AS30" s="19" t="str">
        <f t="shared" si="15"/>
        <v/>
      </c>
      <c r="AT30" s="28">
        <v>25</v>
      </c>
      <c r="AU30" s="23" t="str">
        <f t="shared" si="16"/>
        <v>F</v>
      </c>
      <c r="AV30" s="32"/>
      <c r="AW30" s="19" t="str">
        <f t="shared" si="17"/>
        <v/>
      </c>
      <c r="AX30" s="28">
        <v>25</v>
      </c>
      <c r="AY30" s="23" t="str">
        <f t="shared" si="18"/>
        <v>M</v>
      </c>
      <c r="AZ30" s="32"/>
      <c r="BA30" s="19" t="str">
        <f t="shared" si="19"/>
        <v/>
      </c>
      <c r="BB30" s="28">
        <v>25</v>
      </c>
      <c r="BC30" s="23" t="str">
        <f t="shared" si="20"/>
        <v>W</v>
      </c>
      <c r="BD30" s="32"/>
      <c r="BE30" s="19" t="str">
        <f t="shared" si="21"/>
        <v/>
      </c>
      <c r="BF30" s="28">
        <v>25</v>
      </c>
      <c r="BG30" s="23" t="str">
        <f t="shared" si="22"/>
        <v>S</v>
      </c>
      <c r="BH30" s="41" t="str">
        <f>IF(BG30="T.",IF(COUNTIF($BG$6:$BG30,"T.")=4,"Thanksgiving Day",""),"")</f>
        <v/>
      </c>
      <c r="BI30" s="19" t="str">
        <f t="shared" si="23"/>
        <v/>
      </c>
      <c r="BJ30" s="40">
        <v>25</v>
      </c>
      <c r="BK30" s="23" t="str">
        <f t="shared" si="24"/>
        <v>M</v>
      </c>
      <c r="BL30" s="59" t="s">
        <v>25</v>
      </c>
      <c r="BM30" s="19" t="str">
        <f t="shared" si="25"/>
        <v/>
      </c>
    </row>
    <row r="31" spans="1:65" ht="15.95" x14ac:dyDescent="0.35">
      <c r="A31">
        <v>26</v>
      </c>
      <c r="B31" s="54">
        <f t="shared" si="1"/>
        <v>44952</v>
      </c>
      <c r="C31" s="54">
        <f t="shared" si="1"/>
        <v>44983</v>
      </c>
      <c r="D31" s="54">
        <f t="shared" si="1"/>
        <v>45011</v>
      </c>
      <c r="E31" s="54">
        <f t="shared" si="1"/>
        <v>45042</v>
      </c>
      <c r="F31" s="54">
        <f t="shared" si="1"/>
        <v>45072</v>
      </c>
      <c r="G31" s="54">
        <f t="shared" si="1"/>
        <v>45103</v>
      </c>
      <c r="H31" s="54">
        <f t="shared" si="1"/>
        <v>45133</v>
      </c>
      <c r="I31" s="54">
        <f t="shared" si="1"/>
        <v>45164</v>
      </c>
      <c r="J31" s="54">
        <f t="shared" si="1"/>
        <v>45195</v>
      </c>
      <c r="K31" s="54">
        <f t="shared" si="1"/>
        <v>45225</v>
      </c>
      <c r="L31" s="54">
        <f t="shared" si="1"/>
        <v>45256</v>
      </c>
      <c r="M31" s="54">
        <f t="shared" si="1"/>
        <v>45286</v>
      </c>
      <c r="R31" s="28">
        <v>26</v>
      </c>
      <c r="S31" s="23" t="str">
        <f t="shared" si="2"/>
        <v>T.</v>
      </c>
      <c r="T31" s="41" t="str">
        <f>IF(S31="M",IF(COUNTIF($S$6:S31,"M")=3,"M. Luther King Day",""),"")</f>
        <v/>
      </c>
      <c r="U31" s="19" t="str">
        <f t="shared" si="3"/>
        <v/>
      </c>
      <c r="V31" s="28">
        <v>26</v>
      </c>
      <c r="W31" s="23" t="str">
        <f t="shared" si="4"/>
        <v>S.</v>
      </c>
      <c r="X31" s="41" t="str">
        <f>IF(W31="M",IF(COUNTIF($W$6:W31,"M")=3,"President’s Day",""),"")</f>
        <v/>
      </c>
      <c r="Y31" s="19">
        <f t="shared" si="5"/>
        <v>9</v>
      </c>
      <c r="Z31" s="40">
        <v>26</v>
      </c>
      <c r="AA31" s="23" t="str">
        <f t="shared" si="6"/>
        <v>S.</v>
      </c>
      <c r="AB31" s="32"/>
      <c r="AC31" s="19">
        <f t="shared" si="7"/>
        <v>13</v>
      </c>
      <c r="AD31" s="28">
        <v>26</v>
      </c>
      <c r="AE31" s="23" t="str">
        <f t="shared" si="8"/>
        <v>W</v>
      </c>
      <c r="AF31" s="32"/>
      <c r="AG31" s="19" t="str">
        <f t="shared" si="9"/>
        <v/>
      </c>
      <c r="AH31" s="28">
        <v>26</v>
      </c>
      <c r="AI31" s="23" t="str">
        <f t="shared" si="10"/>
        <v>F</v>
      </c>
      <c r="AJ31" s="41" t="str">
        <f>IF(COUNTIF($AI$6:$AI$36,"M")=5,IF(AI31="M",IF(COUNTIF($AI$6:AI31,"M")=5,"Memorial Day",""),""),IF(AI31="M",IF(COUNTIF($AI$6:AI31,"M")=4,"Memorial Day",""),""))</f>
        <v/>
      </c>
      <c r="AK31" s="19" t="str">
        <f t="shared" si="11"/>
        <v/>
      </c>
      <c r="AL31" s="28">
        <v>26</v>
      </c>
      <c r="AM31" s="23" t="str">
        <f t="shared" si="12"/>
        <v>M</v>
      </c>
      <c r="AN31" s="32"/>
      <c r="AO31" s="19" t="str">
        <f t="shared" si="13"/>
        <v/>
      </c>
      <c r="AP31" s="28">
        <v>26</v>
      </c>
      <c r="AQ31" s="23" t="str">
        <f t="shared" si="14"/>
        <v>W</v>
      </c>
      <c r="AR31" s="32"/>
      <c r="AS31" s="19" t="str">
        <f t="shared" si="15"/>
        <v/>
      </c>
      <c r="AT31" s="28">
        <v>26</v>
      </c>
      <c r="AU31" s="23" t="str">
        <f t="shared" si="16"/>
        <v>S</v>
      </c>
      <c r="AV31" s="32"/>
      <c r="AW31" s="19" t="str">
        <f t="shared" si="17"/>
        <v/>
      </c>
      <c r="AX31" s="28">
        <v>26</v>
      </c>
      <c r="AY31" s="23" t="str">
        <f t="shared" si="18"/>
        <v>T</v>
      </c>
      <c r="AZ31" s="32"/>
      <c r="BA31" s="19" t="str">
        <f t="shared" si="19"/>
        <v/>
      </c>
      <c r="BB31" s="28">
        <v>26</v>
      </c>
      <c r="BC31" s="23" t="str">
        <f t="shared" si="20"/>
        <v>T.</v>
      </c>
      <c r="BD31" s="32"/>
      <c r="BE31" s="19" t="str">
        <f t="shared" si="21"/>
        <v/>
      </c>
      <c r="BF31" s="40">
        <v>26</v>
      </c>
      <c r="BG31" s="23" t="str">
        <f t="shared" si="22"/>
        <v>S.</v>
      </c>
      <c r="BH31" s="41" t="str">
        <f>IF(BG31="T.",IF(COUNTIF($BG$6:$BG31,"T.")=4,"Thanksgiving Day",""),"")</f>
        <v/>
      </c>
      <c r="BI31" s="19">
        <f t="shared" si="23"/>
        <v>48</v>
      </c>
      <c r="BJ31" s="28">
        <v>26</v>
      </c>
      <c r="BK31" s="23" t="str">
        <f t="shared" si="24"/>
        <v>T</v>
      </c>
      <c r="BL31" s="32"/>
      <c r="BM31" s="19" t="str">
        <f t="shared" si="25"/>
        <v/>
      </c>
    </row>
    <row r="32" spans="1:65" ht="15.95" x14ac:dyDescent="0.35">
      <c r="A32">
        <v>27</v>
      </c>
      <c r="B32" s="54">
        <f t="shared" si="1"/>
        <v>44953</v>
      </c>
      <c r="C32" s="54">
        <f t="shared" si="1"/>
        <v>44984</v>
      </c>
      <c r="D32" s="54">
        <f t="shared" si="1"/>
        <v>45012</v>
      </c>
      <c r="E32" s="54">
        <f t="shared" si="1"/>
        <v>45043</v>
      </c>
      <c r="F32" s="54">
        <f t="shared" si="1"/>
        <v>45073</v>
      </c>
      <c r="G32" s="54">
        <f t="shared" si="1"/>
        <v>45104</v>
      </c>
      <c r="H32" s="54">
        <f t="shared" si="1"/>
        <v>45134</v>
      </c>
      <c r="I32" s="54">
        <f t="shared" si="1"/>
        <v>45165</v>
      </c>
      <c r="J32" s="54">
        <f t="shared" si="1"/>
        <v>45196</v>
      </c>
      <c r="K32" s="54">
        <f t="shared" si="1"/>
        <v>45226</v>
      </c>
      <c r="L32" s="54">
        <f t="shared" si="1"/>
        <v>45257</v>
      </c>
      <c r="M32" s="54">
        <f t="shared" si="1"/>
        <v>45287</v>
      </c>
      <c r="R32" s="28">
        <v>27</v>
      </c>
      <c r="S32" s="23" t="str">
        <f t="shared" si="2"/>
        <v>F</v>
      </c>
      <c r="T32" s="41" t="str">
        <f>IF(S32="M",IF(COUNTIF($S$6:S32,"M")=3,"M. Luther King Day",""),"")</f>
        <v/>
      </c>
      <c r="U32" s="19" t="str">
        <f t="shared" si="3"/>
        <v/>
      </c>
      <c r="V32" s="28">
        <v>27</v>
      </c>
      <c r="W32" s="25" t="str">
        <f t="shared" si="4"/>
        <v>M</v>
      </c>
      <c r="X32" s="41" t="str">
        <f>IF(W32="M",IF(COUNTIF($W$6:W32,"M")=3,"President’s Day",""),"")</f>
        <v/>
      </c>
      <c r="Y32" s="19" t="str">
        <f t="shared" si="5"/>
        <v/>
      </c>
      <c r="Z32" s="28">
        <v>27</v>
      </c>
      <c r="AA32" s="23" t="str">
        <f t="shared" si="6"/>
        <v>M</v>
      </c>
      <c r="AB32" s="32"/>
      <c r="AC32" s="19" t="str">
        <f t="shared" si="7"/>
        <v/>
      </c>
      <c r="AD32" s="28">
        <v>27</v>
      </c>
      <c r="AE32" s="23" t="str">
        <f t="shared" si="8"/>
        <v>T.</v>
      </c>
      <c r="AF32" s="32"/>
      <c r="AG32" s="19" t="str">
        <f t="shared" si="9"/>
        <v/>
      </c>
      <c r="AH32" s="28">
        <v>27</v>
      </c>
      <c r="AI32" s="23" t="str">
        <f t="shared" si="10"/>
        <v>S</v>
      </c>
      <c r="AJ32" s="41" t="str">
        <f>IF(COUNTIF($AI$6:$AI$36,"M")=5,IF(AI32="M",IF(COUNTIF($AI$6:AI32,"M")=5,"Memorial Day",""),""),IF(AI32="M",IF(COUNTIF($AI$6:AI32,"M")=4,"Memorial Day",""),""))</f>
        <v/>
      </c>
      <c r="AK32" s="19" t="str">
        <f t="shared" si="11"/>
        <v/>
      </c>
      <c r="AL32" s="28">
        <v>27</v>
      </c>
      <c r="AM32" s="23" t="str">
        <f t="shared" si="12"/>
        <v>T</v>
      </c>
      <c r="AN32" s="32"/>
      <c r="AO32" s="19" t="str">
        <f t="shared" si="13"/>
        <v/>
      </c>
      <c r="AP32" s="28">
        <v>27</v>
      </c>
      <c r="AQ32" s="23" t="str">
        <f t="shared" si="14"/>
        <v>T.</v>
      </c>
      <c r="AR32" s="32"/>
      <c r="AS32" s="19" t="str">
        <f t="shared" si="15"/>
        <v/>
      </c>
      <c r="AT32" s="40">
        <v>27</v>
      </c>
      <c r="AU32" s="23" t="str">
        <f t="shared" si="16"/>
        <v>S.</v>
      </c>
      <c r="AV32" s="32"/>
      <c r="AW32" s="19">
        <f t="shared" si="17"/>
        <v>35</v>
      </c>
      <c r="AX32" s="28">
        <v>27</v>
      </c>
      <c r="AY32" s="23" t="str">
        <f t="shared" si="18"/>
        <v>W</v>
      </c>
      <c r="AZ32" s="32"/>
      <c r="BA32" s="19" t="str">
        <f t="shared" si="19"/>
        <v/>
      </c>
      <c r="BB32" s="28">
        <v>27</v>
      </c>
      <c r="BC32" s="23" t="str">
        <f t="shared" si="20"/>
        <v>F</v>
      </c>
      <c r="BD32" s="32"/>
      <c r="BE32" s="19" t="str">
        <f t="shared" si="21"/>
        <v/>
      </c>
      <c r="BF32" s="28">
        <v>27</v>
      </c>
      <c r="BG32" s="23" t="str">
        <f t="shared" si="22"/>
        <v>M</v>
      </c>
      <c r="BH32" s="41" t="str">
        <f>IF(BG32="T.",IF(COUNTIF($BG$6:$BG32,"T.")=4,"Thanksgiving Day",""),"")</f>
        <v/>
      </c>
      <c r="BI32" s="19" t="str">
        <f t="shared" si="23"/>
        <v/>
      </c>
      <c r="BJ32" s="28">
        <v>27</v>
      </c>
      <c r="BK32" s="23" t="str">
        <f t="shared" si="24"/>
        <v>W</v>
      </c>
      <c r="BL32" s="32"/>
      <c r="BM32" s="19" t="str">
        <f t="shared" si="25"/>
        <v/>
      </c>
    </row>
    <row r="33" spans="1:65" ht="15.95" x14ac:dyDescent="0.35">
      <c r="A33">
        <v>28</v>
      </c>
      <c r="B33" s="54">
        <f t="shared" si="1"/>
        <v>44954</v>
      </c>
      <c r="C33" s="54">
        <f t="shared" si="1"/>
        <v>44985</v>
      </c>
      <c r="D33" s="54">
        <f t="shared" si="1"/>
        <v>45013</v>
      </c>
      <c r="E33" s="54">
        <f t="shared" si="1"/>
        <v>45044</v>
      </c>
      <c r="F33" s="54">
        <f t="shared" si="1"/>
        <v>45074</v>
      </c>
      <c r="G33" s="54">
        <f t="shared" si="1"/>
        <v>45105</v>
      </c>
      <c r="H33" s="54">
        <f t="shared" si="1"/>
        <v>45135</v>
      </c>
      <c r="I33" s="54">
        <f t="shared" si="1"/>
        <v>45166</v>
      </c>
      <c r="J33" s="54">
        <f t="shared" si="1"/>
        <v>45197</v>
      </c>
      <c r="K33" s="54">
        <f t="shared" si="1"/>
        <v>45227</v>
      </c>
      <c r="L33" s="54">
        <f t="shared" si="1"/>
        <v>45258</v>
      </c>
      <c r="M33" s="54">
        <f t="shared" si="1"/>
        <v>45288</v>
      </c>
      <c r="R33" s="28">
        <v>28</v>
      </c>
      <c r="S33" s="23" t="str">
        <f t="shared" si="2"/>
        <v>S</v>
      </c>
      <c r="T33" s="41" t="str">
        <f>IF(S33="M",IF(COUNTIF($S$6:S33,"M")=3,"M. Luther King Day",""),"")</f>
        <v/>
      </c>
      <c r="U33" s="19" t="str">
        <f t="shared" si="3"/>
        <v/>
      </c>
      <c r="V33" s="40">
        <v>28</v>
      </c>
      <c r="W33" s="23" t="str">
        <f t="shared" si="4"/>
        <v>T</v>
      </c>
      <c r="X33" s="41" t="str">
        <f>IF(W33="M",IF(COUNTIF($W$6:W33,"M")=3,"President’s Day",""),"")</f>
        <v/>
      </c>
      <c r="Y33" s="19" t="str">
        <f t="shared" si="5"/>
        <v/>
      </c>
      <c r="Z33" s="28">
        <v>28</v>
      </c>
      <c r="AA33" s="23" t="str">
        <f t="shared" si="6"/>
        <v>T</v>
      </c>
      <c r="AB33" s="32"/>
      <c r="AC33" s="19" t="str">
        <f t="shared" si="7"/>
        <v/>
      </c>
      <c r="AD33" s="28">
        <v>28</v>
      </c>
      <c r="AE33" s="23" t="str">
        <f t="shared" si="8"/>
        <v>F</v>
      </c>
      <c r="AF33" s="32"/>
      <c r="AG33" s="19" t="str">
        <f t="shared" si="9"/>
        <v/>
      </c>
      <c r="AH33" s="40">
        <v>28</v>
      </c>
      <c r="AI33" s="23" t="str">
        <f t="shared" si="10"/>
        <v>S.</v>
      </c>
      <c r="AJ33" s="41" t="str">
        <f>IF(COUNTIF($AI$6:$AI$36,"M")=5,IF(AI33="M",IF(COUNTIF($AI$6:AI33,"M")=5,"Memorial Day",""),""),IF(AI33="M",IF(COUNTIF($AI$6:AI33,"M")=4,"Memorial Day",""),""))</f>
        <v/>
      </c>
      <c r="AK33" s="19">
        <f t="shared" si="11"/>
        <v>22</v>
      </c>
      <c r="AL33" s="28">
        <v>28</v>
      </c>
      <c r="AM33" s="23" t="str">
        <f t="shared" si="12"/>
        <v>W</v>
      </c>
      <c r="AN33" s="32"/>
      <c r="AO33" s="19" t="str">
        <f t="shared" si="13"/>
        <v/>
      </c>
      <c r="AP33" s="28">
        <v>28</v>
      </c>
      <c r="AQ33" s="23" t="str">
        <f t="shared" si="14"/>
        <v>F</v>
      </c>
      <c r="AR33" s="32"/>
      <c r="AS33" s="19" t="str">
        <f t="shared" si="15"/>
        <v/>
      </c>
      <c r="AT33" s="28">
        <v>28</v>
      </c>
      <c r="AU33" s="23" t="str">
        <f t="shared" si="16"/>
        <v>M</v>
      </c>
      <c r="AV33" s="32"/>
      <c r="AW33" s="19" t="str">
        <f t="shared" si="17"/>
        <v/>
      </c>
      <c r="AX33" s="28">
        <v>28</v>
      </c>
      <c r="AY33" s="23" t="str">
        <f t="shared" si="18"/>
        <v>T.</v>
      </c>
      <c r="AZ33" s="32"/>
      <c r="BA33" s="19" t="str">
        <f t="shared" si="19"/>
        <v/>
      </c>
      <c r="BB33" s="28">
        <v>28</v>
      </c>
      <c r="BC33" s="23" t="str">
        <f t="shared" si="20"/>
        <v>S</v>
      </c>
      <c r="BD33" s="32"/>
      <c r="BE33" s="19" t="str">
        <f t="shared" si="21"/>
        <v/>
      </c>
      <c r="BF33" s="28">
        <v>28</v>
      </c>
      <c r="BG33" s="25" t="str">
        <f t="shared" si="22"/>
        <v>T</v>
      </c>
      <c r="BH33" s="41" t="str">
        <f>IF(BG33="T.",IF(COUNTIF($BG$6:$BG33,"T.")=4,"Thanksgiving Day",""),"")</f>
        <v/>
      </c>
      <c r="BI33" s="19" t="str">
        <f t="shared" si="23"/>
        <v/>
      </c>
      <c r="BJ33" s="28">
        <v>28</v>
      </c>
      <c r="BK33" s="23" t="str">
        <f t="shared" si="24"/>
        <v>T.</v>
      </c>
      <c r="BL33" s="32"/>
      <c r="BM33" s="19" t="str">
        <f t="shared" si="25"/>
        <v/>
      </c>
    </row>
    <row r="34" spans="1:65" ht="15.95" x14ac:dyDescent="0.35">
      <c r="A34">
        <v>29</v>
      </c>
      <c r="B34" s="54">
        <f t="shared" si="1"/>
        <v>44955</v>
      </c>
      <c r="C34" s="58">
        <f t="shared" si="1"/>
        <v>44986</v>
      </c>
      <c r="D34" s="54">
        <f t="shared" si="1"/>
        <v>45014</v>
      </c>
      <c r="E34" s="54">
        <f t="shared" si="1"/>
        <v>45045</v>
      </c>
      <c r="F34" s="54">
        <f t="shared" si="1"/>
        <v>45075</v>
      </c>
      <c r="G34" s="54">
        <f t="shared" si="1"/>
        <v>45106</v>
      </c>
      <c r="H34" s="54">
        <f t="shared" si="1"/>
        <v>45136</v>
      </c>
      <c r="I34" s="54">
        <f t="shared" si="1"/>
        <v>45167</v>
      </c>
      <c r="J34" s="54">
        <f t="shared" si="1"/>
        <v>45198</v>
      </c>
      <c r="K34" s="54">
        <f t="shared" si="1"/>
        <v>45228</v>
      </c>
      <c r="L34" s="54">
        <f t="shared" si="1"/>
        <v>45259</v>
      </c>
      <c r="M34" s="54">
        <f t="shared" si="1"/>
        <v>45289</v>
      </c>
      <c r="R34" s="28">
        <v>29</v>
      </c>
      <c r="S34" s="23" t="str">
        <f t="shared" si="2"/>
        <v>S.</v>
      </c>
      <c r="T34" s="41" t="str">
        <f>IF(S34="M",IF(COUNTIF($S$6:S34,"M")=3,"M. Luther King Day",""),"")</f>
        <v/>
      </c>
      <c r="U34" s="19">
        <f t="shared" si="3"/>
        <v>5</v>
      </c>
      <c r="V34" s="40" t="str">
        <f>IF($O$19="YES",29,"")</f>
        <v/>
      </c>
      <c r="W34" s="23" t="str">
        <f>IF($O$19="YES",VLOOKUP(WEEKDAY(C34),$N$6:$O$12,2),"")</f>
        <v/>
      </c>
      <c r="X34" s="41" t="str">
        <f>IF(W34="M",IF(COUNTIF($W$6:W34,"M")=3,"President’s Day",""),"")</f>
        <v/>
      </c>
      <c r="Y34" s="19" t="str">
        <f t="shared" si="5"/>
        <v/>
      </c>
      <c r="Z34" s="27">
        <v>29</v>
      </c>
      <c r="AA34" s="42" t="str">
        <f t="shared" si="6"/>
        <v>W</v>
      </c>
      <c r="AB34" s="33"/>
      <c r="AC34" s="13" t="str">
        <f t="shared" si="7"/>
        <v/>
      </c>
      <c r="AD34" s="28">
        <v>29</v>
      </c>
      <c r="AE34" s="23" t="str">
        <f t="shared" si="8"/>
        <v>S</v>
      </c>
      <c r="AF34" s="32"/>
      <c r="AG34" s="19" t="str">
        <f t="shared" si="9"/>
        <v/>
      </c>
      <c r="AH34" s="27">
        <v>29</v>
      </c>
      <c r="AI34" s="42" t="str">
        <f t="shared" si="10"/>
        <v>M</v>
      </c>
      <c r="AJ34" s="69" t="str">
        <f>IF(COUNTIF($AI$6:$AI$36,"M")=5,IF(AI34="M",IF(COUNTIF($AI$6:AI34,"M")=5,"Memorial Day",""),""),IF(AI34="M",IF(COUNTIF($AI$6:AI34,"M")=4,"Memorial Day",""),""))</f>
        <v>Memorial Day</v>
      </c>
      <c r="AK34" s="13" t="str">
        <f t="shared" si="11"/>
        <v/>
      </c>
      <c r="AL34" s="27">
        <v>29</v>
      </c>
      <c r="AM34" s="42" t="str">
        <f t="shared" si="12"/>
        <v>T.</v>
      </c>
      <c r="AN34" s="33"/>
      <c r="AO34" s="13" t="str">
        <f t="shared" si="13"/>
        <v/>
      </c>
      <c r="AP34" s="28">
        <v>29</v>
      </c>
      <c r="AQ34" s="23" t="str">
        <f t="shared" si="14"/>
        <v>S</v>
      </c>
      <c r="AR34" s="41"/>
      <c r="AS34" s="19" t="str">
        <f t="shared" si="15"/>
        <v/>
      </c>
      <c r="AT34" s="28">
        <v>29</v>
      </c>
      <c r="AU34" s="23" t="str">
        <f t="shared" si="16"/>
        <v>T</v>
      </c>
      <c r="AV34" s="32"/>
      <c r="AW34" s="19" t="str">
        <f t="shared" si="17"/>
        <v/>
      </c>
      <c r="AX34" s="28">
        <v>29</v>
      </c>
      <c r="AY34" s="23" t="str">
        <f t="shared" si="18"/>
        <v>F</v>
      </c>
      <c r="AZ34" s="32"/>
      <c r="BA34" s="19" t="str">
        <f t="shared" si="19"/>
        <v/>
      </c>
      <c r="BB34" s="28">
        <v>29</v>
      </c>
      <c r="BC34" s="23" t="str">
        <f t="shared" si="20"/>
        <v>S.</v>
      </c>
      <c r="BD34" s="32"/>
      <c r="BE34" s="19">
        <f t="shared" si="21"/>
        <v>44</v>
      </c>
      <c r="BF34" s="28">
        <v>30</v>
      </c>
      <c r="BG34" s="25" t="str">
        <f t="shared" si="22"/>
        <v>W</v>
      </c>
      <c r="BH34" s="41" t="str">
        <f>IF(BG34="T.",IF(COUNTIF($BG$6:$BG34,"T.")=4,"Thanksgiving Day",""),"")</f>
        <v/>
      </c>
      <c r="BI34" s="19" t="str">
        <f t="shared" si="23"/>
        <v/>
      </c>
      <c r="BJ34" s="28">
        <v>29</v>
      </c>
      <c r="BK34" s="23" t="str">
        <f t="shared" si="24"/>
        <v>F</v>
      </c>
      <c r="BL34" s="32"/>
      <c r="BM34" s="19" t="str">
        <f t="shared" si="25"/>
        <v/>
      </c>
    </row>
    <row r="35" spans="1:65" ht="16.649999999999999" x14ac:dyDescent="0.35">
      <c r="A35">
        <v>30</v>
      </c>
      <c r="B35" s="54">
        <f t="shared" si="1"/>
        <v>44956</v>
      </c>
      <c r="C35" s="54"/>
      <c r="D35" s="54">
        <f t="shared" si="1"/>
        <v>45015</v>
      </c>
      <c r="E35" s="54">
        <f t="shared" si="1"/>
        <v>45046</v>
      </c>
      <c r="F35" s="54">
        <f t="shared" si="1"/>
        <v>45076</v>
      </c>
      <c r="G35" s="54">
        <f t="shared" si="1"/>
        <v>45107</v>
      </c>
      <c r="H35" s="54">
        <f t="shared" si="1"/>
        <v>45137</v>
      </c>
      <c r="I35" s="54">
        <f t="shared" si="1"/>
        <v>45168</v>
      </c>
      <c r="J35" s="54">
        <f t="shared" si="1"/>
        <v>45199</v>
      </c>
      <c r="K35" s="54">
        <f t="shared" si="1"/>
        <v>45229</v>
      </c>
      <c r="L35" s="54">
        <f t="shared" si="1"/>
        <v>45260</v>
      </c>
      <c r="M35" s="54">
        <f t="shared" si="1"/>
        <v>45290</v>
      </c>
      <c r="R35" s="40">
        <v>30</v>
      </c>
      <c r="S35" s="23" t="str">
        <f t="shared" si="2"/>
        <v>M</v>
      </c>
      <c r="T35" s="41" t="str">
        <f>IF(S35="M",IF(COUNTIF($S$6:S35,"M")=3,"M. Luther King Day",""),"")</f>
        <v/>
      </c>
      <c r="U35" s="19" t="str">
        <f t="shared" si="3"/>
        <v/>
      </c>
      <c r="V35" s="20"/>
      <c r="W35" s="21"/>
      <c r="X35" s="31"/>
      <c r="Y35" s="22"/>
      <c r="Z35" s="40">
        <v>30</v>
      </c>
      <c r="AA35" s="23" t="str">
        <f t="shared" si="6"/>
        <v>T.</v>
      </c>
      <c r="AB35" s="32"/>
      <c r="AC35" s="19" t="str">
        <f t="shared" si="7"/>
        <v/>
      </c>
      <c r="AD35" s="28">
        <v>30</v>
      </c>
      <c r="AE35" s="23" t="str">
        <f t="shared" si="8"/>
        <v>S.</v>
      </c>
      <c r="AF35" s="32"/>
      <c r="AG35" s="19">
        <f t="shared" si="9"/>
        <v>18</v>
      </c>
      <c r="AH35" s="40">
        <v>30</v>
      </c>
      <c r="AI35" s="23" t="str">
        <f t="shared" si="10"/>
        <v>T</v>
      </c>
      <c r="AJ35" s="41" t="str">
        <f>IF(COUNTIF($AI$6:$AI$36,"M")=5,IF(AI35="M",IF(COUNTIF($AI$6:AI35,"M")=5,"Memorial Day",""),""),IF(AI35="M",IF(COUNTIF($AI$6:AI35,"M")=4,"Memorial Day",""),""))</f>
        <v/>
      </c>
      <c r="AK35" s="19" t="str">
        <f t="shared" si="11"/>
        <v/>
      </c>
      <c r="AL35" s="28">
        <v>30</v>
      </c>
      <c r="AM35" s="23" t="str">
        <f t="shared" si="12"/>
        <v>F</v>
      </c>
      <c r="AN35" s="32"/>
      <c r="AO35" s="19" t="str">
        <f t="shared" si="13"/>
        <v/>
      </c>
      <c r="AP35" s="40">
        <v>30</v>
      </c>
      <c r="AQ35" s="23" t="str">
        <f t="shared" si="14"/>
        <v>S.</v>
      </c>
      <c r="AR35" s="32"/>
      <c r="AS35" s="19">
        <f t="shared" si="15"/>
        <v>31</v>
      </c>
      <c r="AT35" s="28">
        <v>30</v>
      </c>
      <c r="AU35" s="23" t="str">
        <f t="shared" si="16"/>
        <v>W</v>
      </c>
      <c r="AV35" s="32"/>
      <c r="AW35" s="19" t="str">
        <f t="shared" si="17"/>
        <v/>
      </c>
      <c r="AX35" s="28">
        <v>30</v>
      </c>
      <c r="AY35" s="23" t="str">
        <f t="shared" si="18"/>
        <v>S</v>
      </c>
      <c r="AZ35" s="32"/>
      <c r="BA35" s="19" t="str">
        <f t="shared" si="19"/>
        <v/>
      </c>
      <c r="BB35" s="28">
        <v>30</v>
      </c>
      <c r="BC35" s="23" t="str">
        <f t="shared" si="20"/>
        <v>M</v>
      </c>
      <c r="BD35" s="32"/>
      <c r="BE35" s="19" t="str">
        <f t="shared" si="21"/>
        <v/>
      </c>
      <c r="BF35" s="28">
        <v>31</v>
      </c>
      <c r="BG35" s="25" t="str">
        <f t="shared" si="22"/>
        <v>T.</v>
      </c>
      <c r="BH35" s="41" t="str">
        <f>IF(BG35="T.",IF(COUNTIF($BG$6:$BG35,"T.")=4,"Thanksgiving Day",""),"")</f>
        <v/>
      </c>
      <c r="BI35" s="19" t="str">
        <f t="shared" si="23"/>
        <v/>
      </c>
      <c r="BJ35" s="28">
        <v>30</v>
      </c>
      <c r="BK35" s="23" t="str">
        <f t="shared" si="24"/>
        <v>S</v>
      </c>
      <c r="BL35" s="32"/>
      <c r="BM35" s="19" t="str">
        <f t="shared" si="25"/>
        <v/>
      </c>
    </row>
    <row r="36" spans="1:65" ht="17.350000000000001" thickBot="1" x14ac:dyDescent="0.4">
      <c r="A36">
        <v>31</v>
      </c>
      <c r="B36" s="54">
        <f t="shared" si="1"/>
        <v>44957</v>
      </c>
      <c r="C36" s="54"/>
      <c r="D36" s="54">
        <f t="shared" si="1"/>
        <v>45016</v>
      </c>
      <c r="E36" s="54"/>
      <c r="F36" s="54">
        <f t="shared" si="1"/>
        <v>45077</v>
      </c>
      <c r="G36" s="54"/>
      <c r="H36" s="54">
        <f t="shared" si="1"/>
        <v>45138</v>
      </c>
      <c r="I36" s="54">
        <f t="shared" si="1"/>
        <v>45169</v>
      </c>
      <c r="J36" s="54"/>
      <c r="K36" s="54">
        <f t="shared" si="1"/>
        <v>45230</v>
      </c>
      <c r="L36" s="54"/>
      <c r="M36" s="54">
        <f t="shared" si="1"/>
        <v>45291</v>
      </c>
      <c r="R36" s="29">
        <v>31</v>
      </c>
      <c r="S36" s="24" t="str">
        <f t="shared" si="2"/>
        <v>T</v>
      </c>
      <c r="T36" s="68" t="str">
        <f>IF(S36="M",IF(COUNTIF($S$6:S36,"M")=3,"M. Luther King Day",""),"")</f>
        <v/>
      </c>
      <c r="U36" s="18" t="str">
        <f t="shared" si="3"/>
        <v/>
      </c>
      <c r="V36" s="14"/>
      <c r="W36" s="15"/>
      <c r="X36" s="16"/>
      <c r="Y36" s="17"/>
      <c r="Z36" s="44">
        <v>31</v>
      </c>
      <c r="AA36" s="45" t="str">
        <f t="shared" si="6"/>
        <v>F</v>
      </c>
      <c r="AB36" s="46"/>
      <c r="AC36" s="43" t="str">
        <f t="shared" ref="AC36" si="26">IF(AA36="L",_xlfn.ISOWEEKNUM(D36),"")</f>
        <v/>
      </c>
      <c r="AD36" s="14"/>
      <c r="AE36" s="26"/>
      <c r="AF36" s="35"/>
      <c r="AG36" s="17"/>
      <c r="AH36" s="29">
        <v>31</v>
      </c>
      <c r="AI36" s="24" t="str">
        <f t="shared" si="10"/>
        <v>W</v>
      </c>
      <c r="AJ36" s="68" t="str">
        <f>IF(COUNTIF($AI$6:$AI$36,"M")=5,IF(AI36="M",IF(COUNTIF($AI$6:AI36,"M")=5,"Memorial Day",""),""),IF(AI36="M",IF(COUNTIF($AI$6:AI36,"M")=4,"Memorial Day",""),""))</f>
        <v/>
      </c>
      <c r="AK36" s="18" t="str">
        <f t="shared" si="11"/>
        <v/>
      </c>
      <c r="AL36" s="14"/>
      <c r="AM36" s="26"/>
      <c r="AN36" s="35"/>
      <c r="AO36" s="17"/>
      <c r="AP36" s="29">
        <v>31</v>
      </c>
      <c r="AQ36" s="24" t="str">
        <f t="shared" si="14"/>
        <v>M</v>
      </c>
      <c r="AR36" s="34"/>
      <c r="AS36" s="43" t="str">
        <f t="shared" si="15"/>
        <v/>
      </c>
      <c r="AT36" s="44">
        <v>31</v>
      </c>
      <c r="AU36" s="45" t="str">
        <f t="shared" si="16"/>
        <v>T.</v>
      </c>
      <c r="AV36" s="46"/>
      <c r="AW36" s="43" t="str">
        <f t="shared" si="17"/>
        <v/>
      </c>
      <c r="AX36" s="47"/>
      <c r="AY36" s="26"/>
      <c r="AZ36" s="48"/>
      <c r="BA36" s="49"/>
      <c r="BB36" s="44">
        <v>31</v>
      </c>
      <c r="BC36" s="45" t="str">
        <f t="shared" si="20"/>
        <v>T</v>
      </c>
      <c r="BD36" s="46"/>
      <c r="BE36" s="43" t="str">
        <f t="shared" si="21"/>
        <v/>
      </c>
      <c r="BF36" s="47"/>
      <c r="BG36" s="26"/>
      <c r="BH36" s="48"/>
      <c r="BI36" s="49"/>
      <c r="BJ36" s="44">
        <v>31</v>
      </c>
      <c r="BK36" s="45" t="str">
        <f t="shared" si="24"/>
        <v>S.</v>
      </c>
      <c r="BL36" s="46"/>
      <c r="BM36" s="43">
        <f t="shared" si="25"/>
        <v>53</v>
      </c>
    </row>
    <row r="37" spans="1:65" ht="16.649999999999999" x14ac:dyDescent="0.35">
      <c r="R37" s="11"/>
      <c r="T37" s="3"/>
      <c r="U37" s="4"/>
      <c r="X37" s="3"/>
      <c r="Y37" s="4"/>
      <c r="AB37" s="3"/>
      <c r="AC37" s="4"/>
      <c r="AF37" s="3"/>
      <c r="AG37" s="4"/>
      <c r="AJ37" s="3"/>
      <c r="AK37" s="4"/>
      <c r="AN37" s="3"/>
      <c r="AO37" s="4"/>
      <c r="AP37" s="11"/>
      <c r="AR37" s="3"/>
      <c r="AS37" s="4"/>
      <c r="AV37" s="3"/>
      <c r="AW37" s="4"/>
      <c r="AZ37" s="3"/>
      <c r="BA37" s="4"/>
      <c r="BD37" s="3"/>
      <c r="BE37" s="4"/>
      <c r="BH37" s="3"/>
      <c r="BI37" s="4"/>
      <c r="BL37" s="3"/>
      <c r="BM37" s="4"/>
    </row>
  </sheetData>
  <sheetProtection algorithmName="SHA-512" hashValue="3l3FlUHWDgsrhghSwxV3T/LWB4Djm2EwpRoQ77cCSVgFRrnxO56b+Papj6C64RiRwjp7hTN44YXrxkzWAItH/A==" saltValue="am89latNF4UuwLymxOGjOA==" spinCount="100000" sheet="1" formatCells="0" formatRows="0"/>
  <mergeCells count="13">
    <mergeCell ref="R2:T2"/>
    <mergeCell ref="BJ5:BM5"/>
    <mergeCell ref="R5:U5"/>
    <mergeCell ref="V5:Y5"/>
    <mergeCell ref="Z5:AC5"/>
    <mergeCell ref="AD5:AG5"/>
    <mergeCell ref="AH5:AK5"/>
    <mergeCell ref="AL5:AO5"/>
    <mergeCell ref="AP5:AS5"/>
    <mergeCell ref="AT5:AW5"/>
    <mergeCell ref="AX5:BA5"/>
    <mergeCell ref="BB5:BE5"/>
    <mergeCell ref="BF5:BI5"/>
  </mergeCells>
  <phoneticPr fontId="28" type="noConversion"/>
  <conditionalFormatting sqref="R6:U36">
    <cfRule type="expression" dxfId="31" priority="64">
      <formula>$S6="S."</formula>
    </cfRule>
  </conditionalFormatting>
  <conditionalFormatting sqref="V7:Y34">
    <cfRule type="expression" dxfId="30" priority="63">
      <formula>$W7="S."</formula>
    </cfRule>
  </conditionalFormatting>
  <conditionalFormatting sqref="Z7:AC36">
    <cfRule type="expression" dxfId="29" priority="62">
      <formula>$AA7="S."</formula>
    </cfRule>
  </conditionalFormatting>
  <conditionalFormatting sqref="AD7:AG35">
    <cfRule type="expression" dxfId="28" priority="61">
      <formula>$AE7="S."</formula>
    </cfRule>
  </conditionalFormatting>
  <conditionalFormatting sqref="AH7:AK36">
    <cfRule type="expression" dxfId="27" priority="60">
      <formula>$AI7="S."</formula>
    </cfRule>
  </conditionalFormatting>
  <conditionalFormatting sqref="AL7:AO36">
    <cfRule type="expression" dxfId="26" priority="59">
      <formula>$AM7="S."</formula>
    </cfRule>
  </conditionalFormatting>
  <conditionalFormatting sqref="AP7:AS8 AP20:AS36 AP10:AS18 AP9:AQ9 AS9 AR19:AS19">
    <cfRule type="expression" dxfId="25" priority="58">
      <formula>$AQ7="S."</formula>
    </cfRule>
  </conditionalFormatting>
  <conditionalFormatting sqref="AT7:AW36">
    <cfRule type="expression" dxfId="24" priority="57">
      <formula>$AU7="S."</formula>
    </cfRule>
  </conditionalFormatting>
  <conditionalFormatting sqref="AX7:BA35">
    <cfRule type="expression" dxfId="23" priority="56">
      <formula>$AY7="S."</formula>
    </cfRule>
  </conditionalFormatting>
  <conditionalFormatting sqref="BB7:BE36">
    <cfRule type="expression" dxfId="22" priority="55">
      <formula>$BC7="S."</formula>
    </cfRule>
  </conditionalFormatting>
  <conditionalFormatting sqref="BF7:BI15 BF17:BI35 BF16:BG16 BI16">
    <cfRule type="expression" dxfId="21" priority="54">
      <formula>$BG7="S."</formula>
    </cfRule>
  </conditionalFormatting>
  <conditionalFormatting sqref="BJ7:BM29 BJ31:BM36 BJ30:BK30 BM30">
    <cfRule type="expression" dxfId="20" priority="53">
      <formula>$BK7="S."</formula>
    </cfRule>
  </conditionalFormatting>
  <conditionalFormatting sqref="BL30">
    <cfRule type="expression" dxfId="19" priority="37">
      <formula>$S30="S."</formula>
    </cfRule>
  </conditionalFormatting>
  <conditionalFormatting sqref="AR9">
    <cfRule type="expression" dxfId="18" priority="33">
      <formula>$S9="S."</formula>
    </cfRule>
  </conditionalFormatting>
  <conditionalFormatting sqref="BH16">
    <cfRule type="expression" dxfId="17" priority="32">
      <formula>$S16="S."</formula>
    </cfRule>
  </conditionalFormatting>
  <conditionalFormatting sqref="BH25:BH35">
    <cfRule type="cellIs" dxfId="16" priority="27" operator="equal">
      <formula>"Thanksgiving Day"</formula>
    </cfRule>
  </conditionalFormatting>
  <conditionalFormatting sqref="AZ7:AZ13">
    <cfRule type="cellIs" dxfId="15" priority="26" operator="equal">
      <formula>"Labor day"</formula>
    </cfRule>
  </conditionalFormatting>
  <conditionalFormatting sqref="Z6:AC6">
    <cfRule type="expression" dxfId="14" priority="16">
      <formula>$AA6="S."</formula>
    </cfRule>
  </conditionalFormatting>
  <conditionalFormatting sqref="V6:Y6">
    <cfRule type="expression" dxfId="13" priority="15">
      <formula>$W6="S."</formula>
    </cfRule>
  </conditionalFormatting>
  <conditionalFormatting sqref="AD6:AG6">
    <cfRule type="expression" dxfId="12" priority="14">
      <formula>$AE6="S."</formula>
    </cfRule>
  </conditionalFormatting>
  <conditionalFormatting sqref="AH6:AK6">
    <cfRule type="expression" dxfId="11" priority="13">
      <formula>$AI6="S."</formula>
    </cfRule>
  </conditionalFormatting>
  <conditionalFormatting sqref="AL6:AO6">
    <cfRule type="expression" dxfId="10" priority="12">
      <formula>$AM6="S."</formula>
    </cfRule>
  </conditionalFormatting>
  <conditionalFormatting sqref="AP6:AS6">
    <cfRule type="expression" dxfId="9" priority="11">
      <formula>$AQ6="S."</formula>
    </cfRule>
  </conditionalFormatting>
  <conditionalFormatting sqref="AT6:AW6">
    <cfRule type="expression" dxfId="8" priority="10">
      <formula>$AU6="S."</formula>
    </cfRule>
  </conditionalFormatting>
  <conditionalFormatting sqref="AX6:BA6">
    <cfRule type="expression" dxfId="7" priority="9">
      <formula>$AY6="S."</formula>
    </cfRule>
  </conditionalFormatting>
  <conditionalFormatting sqref="BB6:BE6">
    <cfRule type="expression" dxfId="6" priority="8">
      <formula>$BC6="S."</formula>
    </cfRule>
  </conditionalFormatting>
  <conditionalFormatting sqref="BF6:BI6">
    <cfRule type="expression" dxfId="5" priority="7">
      <formula>$BG6="S."</formula>
    </cfRule>
  </conditionalFormatting>
  <conditionalFormatting sqref="BJ6:BM6">
    <cfRule type="expression" dxfId="4" priority="6">
      <formula>$BK6="S."</formula>
    </cfRule>
  </conditionalFormatting>
  <conditionalFormatting sqref="T19:T36">
    <cfRule type="cellIs" dxfId="3" priority="5" operator="equal">
      <formula>"M. Luther King Day"</formula>
    </cfRule>
  </conditionalFormatting>
  <conditionalFormatting sqref="X19:X34">
    <cfRule type="cellIs" dxfId="2" priority="3" operator="equal">
      <formula>"President’s Day"</formula>
    </cfRule>
  </conditionalFormatting>
  <conditionalFormatting sqref="AJ23:AJ36">
    <cfRule type="cellIs" dxfId="1" priority="2" operator="equal">
      <formula>"Memorial Day"</formula>
    </cfRule>
  </conditionalFormatting>
  <conditionalFormatting sqref="BD6:BD24">
    <cfRule type="cellIs" dxfId="0" priority="1" operator="equal">
      <formula>"Columbus Day"</formula>
    </cfRule>
  </conditionalFormatting>
  <dataValidations count="1">
    <dataValidation type="whole" allowBlank="1" showInputMessage="1" showErrorMessage="1" sqref="R2:T2" xr:uid="{9FD99331-4441-4670-913E-C86065E1D9A6}">
      <formula1>1</formula1>
      <formula2>1000000000</formula2>
    </dataValidation>
  </dataValidation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4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F6B1-1D36-429B-91E1-815A8DA45654}">
  <dimension ref="A1:L18"/>
  <sheetViews>
    <sheetView showGridLines="0" zoomScale="120" zoomScaleNormal="120" workbookViewId="0">
      <selection activeCell="B3" sqref="B3"/>
    </sheetView>
  </sheetViews>
  <sheetFormatPr baseColWidth="10" defaultColWidth="11.375" defaultRowHeight="13.85" x14ac:dyDescent="0.25"/>
  <cols>
    <col min="1" max="1" width="28.75" style="51" customWidth="1"/>
    <col min="2" max="2" width="17.125" style="51" customWidth="1"/>
    <col min="3" max="3" width="3.625" style="51" customWidth="1"/>
    <col min="4" max="4" width="17.125" style="51" customWidth="1"/>
    <col min="5" max="10" width="11.375" style="51"/>
    <col min="11" max="12" width="11.375" style="51" hidden="1" customWidth="1"/>
    <col min="13" max="16384" width="11.375" style="51"/>
  </cols>
  <sheetData>
    <row r="1" spans="1:12" ht="23.2" x14ac:dyDescent="0.25">
      <c r="A1" s="50" t="s">
        <v>37</v>
      </c>
    </row>
    <row r="2" spans="1:12" ht="18.7" customHeight="1" x14ac:dyDescent="0.25">
      <c r="K2" s="51">
        <v>1</v>
      </c>
      <c r="L2" s="51" t="s">
        <v>30</v>
      </c>
    </row>
    <row r="3" spans="1:12" ht="18.7" customHeight="1" x14ac:dyDescent="0.25">
      <c r="A3" s="60" t="s">
        <v>38</v>
      </c>
      <c r="B3" s="71">
        <v>46471</v>
      </c>
      <c r="C3" s="63" t="str">
        <f>VLOOKUP(WEEKDAY(B3),$K$2:$L$8,2,0)</f>
        <v>Thursday</v>
      </c>
      <c r="K3" s="51">
        <v>2</v>
      </c>
      <c r="L3" s="51" t="s">
        <v>31</v>
      </c>
    </row>
    <row r="4" spans="1:12" ht="18.7" customHeight="1" x14ac:dyDescent="0.25">
      <c r="A4" s="60"/>
      <c r="B4" s="62"/>
      <c r="C4" s="61"/>
      <c r="K4" s="51">
        <v>3</v>
      </c>
      <c r="L4" s="51" t="s">
        <v>32</v>
      </c>
    </row>
    <row r="5" spans="1:12" ht="18.7" customHeight="1" x14ac:dyDescent="0.25">
      <c r="A5" s="60"/>
      <c r="B5" s="62"/>
      <c r="C5" s="61"/>
      <c r="K5" s="51">
        <v>4</v>
      </c>
      <c r="L5" s="51" t="s">
        <v>33</v>
      </c>
    </row>
    <row r="6" spans="1:12" ht="18.7" customHeight="1" x14ac:dyDescent="0.25">
      <c r="K6" s="51">
        <v>5</v>
      </c>
      <c r="L6" s="51" t="s">
        <v>34</v>
      </c>
    </row>
    <row r="7" spans="1:12" ht="22.5" customHeight="1" x14ac:dyDescent="0.25">
      <c r="A7" s="50" t="s">
        <v>39</v>
      </c>
      <c r="K7" s="51">
        <v>6</v>
      </c>
      <c r="L7" s="51" t="s">
        <v>35</v>
      </c>
    </row>
    <row r="8" spans="1:12" ht="18.7" customHeight="1" x14ac:dyDescent="0.25">
      <c r="K8" s="51">
        <v>7</v>
      </c>
      <c r="L8" s="51" t="s">
        <v>36</v>
      </c>
    </row>
    <row r="9" spans="1:12" ht="18.7" customHeight="1" x14ac:dyDescent="0.25"/>
    <row r="10" spans="1:12" ht="18.7" customHeight="1" x14ac:dyDescent="0.25">
      <c r="A10" s="60" t="s">
        <v>40</v>
      </c>
      <c r="B10" s="71">
        <v>29452</v>
      </c>
    </row>
    <row r="11" spans="1:12" ht="18.7" customHeight="1" x14ac:dyDescent="0.25">
      <c r="A11" s="60" t="s">
        <v>41</v>
      </c>
      <c r="B11" s="72" t="str">
        <f>VLOOKUP(WEEKDAY(B10),$K$2:$L$8,2,0)</f>
        <v>Tuesday</v>
      </c>
    </row>
    <row r="12" spans="1:12" ht="18.7" customHeight="1" x14ac:dyDescent="0.25">
      <c r="A12" s="60" t="s">
        <v>42</v>
      </c>
      <c r="D12" s="64">
        <f ca="1">TODAY()-B10</f>
        <v>15535</v>
      </c>
    </row>
    <row r="13" spans="1:12" ht="18.7" customHeight="1" x14ac:dyDescent="0.25"/>
    <row r="14" spans="1:12" ht="18.7" customHeight="1" x14ac:dyDescent="0.25"/>
    <row r="15" spans="1:12" ht="18.7" customHeight="1" x14ac:dyDescent="0.25"/>
    <row r="16" spans="1:12" ht="18.7" customHeight="1" x14ac:dyDescent="0.25"/>
    <row r="17" s="51" customFormat="1" ht="18.7" customHeight="1" x14ac:dyDescent="0.25"/>
    <row r="18" s="51" customFormat="1" ht="18.7" customHeight="1" x14ac:dyDescent="0.25"/>
  </sheetData>
  <sheetProtection algorithmName="SHA-512" hashValue="dXOBHyDc2jcUuG5Alo/w3EuHMK7RbDt74KtRAKriXhrbX2RKS9eNPNjtFfYPF+BreQzb8VTY+8L4fc/3vlP0Yw==" saltValue="+z/TJxxs050ffyMWdW9wow==" spinCount="100000" sheet="1" objects="1" scenarios="1"/>
  <phoneticPr fontId="28" type="noConversion"/>
  <dataValidations count="2">
    <dataValidation type="date" allowBlank="1" showInputMessage="1" showErrorMessage="1" sqref="B10" xr:uid="{2A4CD152-2945-4669-BAB0-B44DA9910BAD}">
      <formula1>1</formula1>
      <formula2>329085</formula2>
    </dataValidation>
    <dataValidation type="date" allowBlank="1" showInputMessage="1" showErrorMessage="1" sqref="B3:B5" xr:uid="{22C6CF1E-1E40-47BD-87FA-24C89DF20A9C}">
      <formula1>1</formula1>
      <formula2>328720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9:K19"/>
  <sheetViews>
    <sheetView showGridLines="0" zoomScale="120" zoomScaleNormal="120" workbookViewId="0">
      <selection activeCell="A20" sqref="A20"/>
    </sheetView>
  </sheetViews>
  <sheetFormatPr baseColWidth="10" defaultColWidth="11.375" defaultRowHeight="14.55" x14ac:dyDescent="0.25"/>
  <cols>
    <col min="1" max="1" width="12.375" bestFit="1" customWidth="1"/>
    <col min="2" max="2" width="43.875" customWidth="1"/>
  </cols>
  <sheetData>
    <row r="9" spans="1:11" ht="20.95" x14ac:dyDescent="0.35">
      <c r="A9" s="36" t="s">
        <v>43</v>
      </c>
    </row>
    <row r="10" spans="1:11" ht="18.7" x14ac:dyDescent="0.3">
      <c r="A10" s="37"/>
    </row>
    <row r="11" spans="1:11" ht="15.1" x14ac:dyDescent="0.25">
      <c r="B11" t="s">
        <v>44</v>
      </c>
    </row>
    <row r="12" spans="1:11" x14ac:dyDescent="0.25">
      <c r="B12" s="38" t="s">
        <v>45</v>
      </c>
      <c r="C12" s="83" t="s">
        <v>48</v>
      </c>
      <c r="D12" s="83"/>
      <c r="E12" s="83"/>
      <c r="F12" s="83"/>
      <c r="G12" s="83"/>
      <c r="H12" s="83"/>
      <c r="I12" s="83"/>
      <c r="J12" s="83"/>
      <c r="K12" s="83"/>
    </row>
    <row r="13" spans="1:11" ht="15.1" x14ac:dyDescent="0.25">
      <c r="H13" s="39" t="s">
        <v>46</v>
      </c>
    </row>
    <row r="14" spans="1:11" ht="18.7" x14ac:dyDescent="0.3">
      <c r="A14" s="37"/>
    </row>
    <row r="15" spans="1:11" ht="18.7" x14ac:dyDescent="0.3">
      <c r="A15" s="37"/>
    </row>
    <row r="19" spans="1:1" x14ac:dyDescent="0.25">
      <c r="A19" s="73" t="s">
        <v>47</v>
      </c>
    </row>
  </sheetData>
  <sheetProtection algorithmName="SHA-512" hashValue="JsbKsinQ0J4s+ssXATmCB3r93WbR7w1xlBqnlp9H708PK7QSv4QbZMgxuuGtQ9fqgoyEGEoWSOkREhwhkNDXpw==" saltValue="Ih4rllIh4n0AdqHf6yxd5Q==" spinCount="100000" sheet="1" objects="1" scenarios="1"/>
  <mergeCells count="1">
    <mergeCell ref="C12:K12"/>
  </mergeCells>
  <hyperlinks>
    <hyperlink ref="C12" r:id="rId1" xr:uid="{44DC5DE3-89A7-44B8-AA46-49BBD6407E9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Perpetual calendar</vt:lpstr>
      <vt:lpstr>Notes</vt:lpstr>
      <vt:lpstr>Password</vt:lpstr>
      <vt:lpstr>'Perpetual calendar'!Zone_d_impression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2022-11-28T13:25:16Z</cp:lastPrinted>
  <dcterms:created xsi:type="dcterms:W3CDTF">2021-03-25T19:01:18Z</dcterms:created>
  <dcterms:modified xsi:type="dcterms:W3CDTF">2023-03-02T10:34:22Z</dcterms:modified>
</cp:coreProperties>
</file>