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jm.bugarel\Desktop\"/>
    </mc:Choice>
  </mc:AlternateContent>
  <xr:revisionPtr revIDLastSave="0" documentId="13_ncr:1_{AF30ABEE-0BDA-4823-BD30-F66AFF161F7E}" xr6:coauthVersionLast="47" xr6:coauthVersionMax="47" xr10:uidLastSave="{00000000-0000-0000-0000-000000000000}"/>
  <workbookProtection workbookAlgorithmName="SHA-512" workbookHashValue="Q1KGfdfoXUuMbX36MFGgs9vBZLu3encxmeZT5o4yrCqP70c9JWnn0FdJU/4AyTsgGsNAvTj1T0QDv855rjIGNw==" workbookSaltValue="EIkXuG3qsCtQU55aMd9pkg==" workbookSpinCount="100000" lockStructure="1"/>
  <bookViews>
    <workbookView xWindow="-108" yWindow="-108" windowWidth="23256" windowHeight="13896" xr2:uid="{00000000-000D-0000-FFFF-FFFF00000000}"/>
  </bookViews>
  <sheets>
    <sheet name="Calcul prix de revient" sheetId="1" r:id="rId1"/>
    <sheet name="Formules de calcul de marge" sheetId="2" r:id="rId2"/>
    <sheet name="Mot de passe" sheetId="3" r:id="rId3"/>
  </sheets>
  <definedNames>
    <definedName name="_xlnm.Print_Area" localSheetId="0">'Calcul prix de revient'!$A$1:$F$31</definedName>
    <definedName name="_xlnm.Print_Area" localSheetId="1">'Formules de calcul de marge'!$A$1:$K$15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" l="1"/>
  <c r="C9" i="2"/>
  <c r="C15" i="2" s="1"/>
  <c r="C11" i="2" l="1"/>
  <c r="F24" i="1"/>
  <c r="F23" i="1"/>
  <c r="F22" i="1"/>
  <c r="F19" i="1"/>
  <c r="F18" i="1"/>
  <c r="F17" i="1"/>
  <c r="F12" i="1"/>
  <c r="F13" i="1"/>
  <c r="F14" i="1"/>
  <c r="F15" i="1"/>
  <c r="F16" i="1"/>
  <c r="F11" i="1"/>
  <c r="A8" i="1"/>
  <c r="F25" i="1" l="1"/>
  <c r="F26" i="1" s="1"/>
  <c r="F30" i="1" s="1"/>
  <c r="F28" i="1" l="1"/>
  <c r="F29" i="1" s="1"/>
</calcChain>
</file>

<file path=xl/sharedStrings.xml><?xml version="1.0" encoding="utf-8"?>
<sst xmlns="http://schemas.openxmlformats.org/spreadsheetml/2006/main" count="67" uniqueCount="58">
  <si>
    <t>Fournisseur</t>
  </si>
  <si>
    <t>Unité</t>
  </si>
  <si>
    <t>Coût d'achat HT à l'unité</t>
  </si>
  <si>
    <t>Unités nécessaires</t>
  </si>
  <si>
    <t>Prix de revient HT</t>
  </si>
  <si>
    <t>Prix de vente HT</t>
  </si>
  <si>
    <t>Marge brute</t>
  </si>
  <si>
    <t>Taux de marge</t>
  </si>
  <si>
    <t>Coefficient de marge</t>
  </si>
  <si>
    <t>Désignation matière ou article</t>
  </si>
  <si>
    <t>Nom du produit :</t>
  </si>
  <si>
    <t>Nombre d'unités produites :</t>
  </si>
  <si>
    <t>Lumi</t>
  </si>
  <si>
    <t>unitaire</t>
  </si>
  <si>
    <t>Pot verre</t>
  </si>
  <si>
    <t>Couvercle pot</t>
  </si>
  <si>
    <t>Etiquette</t>
  </si>
  <si>
    <t>Dupuis</t>
  </si>
  <si>
    <t>Frais de transport pots</t>
  </si>
  <si>
    <t>Geodis</t>
  </si>
  <si>
    <t>forfaitaire</t>
  </si>
  <si>
    <t>Total prix de revient HT pour le nombre d'unités à produire :</t>
  </si>
  <si>
    <t>Main d'œuvre interne</t>
  </si>
  <si>
    <t>Interne</t>
  </si>
  <si>
    <t>Sous-traitance collage étiquettes</t>
  </si>
  <si>
    <t>Prix de revient HT unitaire :</t>
  </si>
  <si>
    <t>Calcul prix de revient Excel</t>
  </si>
  <si>
    <t>Sérum visage 50 ml</t>
  </si>
  <si>
    <t>Remplissez les cases bleues uniquement</t>
  </si>
  <si>
    <t>L</t>
  </si>
  <si>
    <t>Huile végétale lin</t>
  </si>
  <si>
    <t>Huile végétale jojoba</t>
  </si>
  <si>
    <t>Huile essentielle</t>
  </si>
  <si>
    <t>Terressence SARL</t>
  </si>
  <si>
    <t>APIX</t>
  </si>
  <si>
    <t>heure</t>
  </si>
  <si>
    <t>Formules de calcul de Marge</t>
  </si>
  <si>
    <t>Coût de revient du produit :</t>
  </si>
  <si>
    <t>Saisir ici le coût de revient du produit (coût d'achat ou coût de production)</t>
  </si>
  <si>
    <t>Prix de vente du produit :</t>
  </si>
  <si>
    <t>Saisir ici le prix de vente du produit</t>
  </si>
  <si>
    <t>Marge :</t>
  </si>
  <si>
    <t>(prix de vente moins coût de revient)</t>
  </si>
  <si>
    <t>Taux de marge :</t>
  </si>
  <si>
    <t>(marge divisée par le coût de revient)</t>
  </si>
  <si>
    <t>Coefficient de marge :</t>
  </si>
  <si>
    <t>(prix de vente divisé par le coût de revient)</t>
  </si>
  <si>
    <t>Taux de marque :</t>
  </si>
  <si>
    <t>(marge divisée par prix de vente)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</si>
  <si>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</si>
  <si>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</si>
  <si>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</si>
  <si>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</si>
  <si>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</si>
  <si>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</si>
  <si>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Pour déverrouiller ce document, rendez-vous dans le dernier onglet</t>
  </si>
  <si>
    <t>Le mot de passe sera à saisir dans le menu Révision, "Ôter la protection de la feuille" et aussi "Protéger le classeur"</t>
  </si>
  <si>
    <t>https://www.business-plan-excel.fr/produit/mot-de-passe-fichier-calcul-prix-revient-excel/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</si>
</sst>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color rgb="FFFF0000"/>
      <name val="Arial"/>
      <family val="2"/>
    </font>
    <font>
      <i/>
      <u/>
      <sz val="11"/>
      <color rgb="FFFF0000"/>
      <name val="Arial"/>
      <family val="2"/>
    </font>
    <font>
      <i/>
      <sz val="11"/>
      <name val="Arial"/>
      <family val="2"/>
    </font>
    <font>
      <b/>
      <i/>
      <sz val="22"/>
      <color rgb="FFC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i/>
      <sz val="12"/>
      <color theme="4"/>
      <name val="Arial"/>
      <family val="2"/>
    </font>
    <font>
      <b/>
      <i/>
      <sz val="14"/>
      <color rgb="FFC00000"/>
      <name val="Arial"/>
      <family val="2"/>
    </font>
    <font>
      <i/>
      <sz val="12"/>
      <color rgb="FFFF0000"/>
      <name val="Arial"/>
      <family val="2"/>
    </font>
    <font>
      <b/>
      <i/>
      <sz val="11"/>
      <color rgb="FFC00000"/>
      <name val="Arial"/>
      <family val="2"/>
    </font>
    <font>
      <i/>
      <sz val="12"/>
      <color rgb="FFFF0000"/>
      <name val="Calibri"/>
      <family val="2"/>
      <scheme val="minor"/>
    </font>
    <font>
      <b/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4">
    <xf numFmtId="0" fontId="0" fillId="0" borderId="0" xfId="0"/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7" fillId="0" borderId="13" xfId="1" applyFont="1" applyBorder="1" applyAlignment="1">
      <alignment horizontal="right" vertical="center" indent="1"/>
    </xf>
    <xf numFmtId="164" fontId="7" fillId="0" borderId="19" xfId="1" applyFont="1" applyBorder="1" applyAlignment="1">
      <alignment horizontal="right" vertical="center" indent="1"/>
    </xf>
    <xf numFmtId="164" fontId="7" fillId="0" borderId="16" xfId="1" applyFont="1" applyBorder="1" applyAlignment="1">
      <alignment horizontal="right" vertical="center" indent="1"/>
    </xf>
    <xf numFmtId="0" fontId="9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 indent="1"/>
    </xf>
    <xf numFmtId="0" fontId="7" fillId="0" borderId="5" xfId="0" applyFont="1" applyBorder="1" applyAlignment="1">
      <alignment horizontal="right" vertical="center" indent="1"/>
    </xf>
    <xf numFmtId="164" fontId="9" fillId="0" borderId="6" xfId="0" applyNumberFormat="1" applyFont="1" applyBorder="1" applyAlignment="1">
      <alignment horizontal="right" vertical="center" indent="1"/>
    </xf>
    <xf numFmtId="0" fontId="10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right" vertical="center" indent="1"/>
    </xf>
    <xf numFmtId="0" fontId="11" fillId="0" borderId="5" xfId="0" applyFont="1" applyBorder="1" applyAlignment="1">
      <alignment horizontal="right" vertical="center" indent="1"/>
    </xf>
    <xf numFmtId="164" fontId="10" fillId="0" borderId="6" xfId="0" applyNumberFormat="1" applyFont="1" applyBorder="1" applyAlignment="1">
      <alignment horizontal="right" vertical="center" indent="1"/>
    </xf>
    <xf numFmtId="0" fontId="8" fillId="0" borderId="3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right" vertical="center" indent="1"/>
    </xf>
    <xf numFmtId="0" fontId="7" fillId="2" borderId="5" xfId="0" applyFont="1" applyFill="1" applyBorder="1" applyAlignment="1">
      <alignment horizontal="right" vertical="center" indent="1"/>
    </xf>
    <xf numFmtId="164" fontId="9" fillId="2" borderId="6" xfId="0" applyNumberFormat="1" applyFont="1" applyFill="1" applyBorder="1" applyAlignment="1">
      <alignment horizontal="right" vertical="center" indent="1"/>
    </xf>
    <xf numFmtId="164" fontId="12" fillId="2" borderId="7" xfId="0" applyNumberFormat="1" applyFont="1" applyFill="1" applyBorder="1" applyAlignment="1">
      <alignment horizontal="right" vertical="center" indent="1"/>
    </xf>
    <xf numFmtId="0" fontId="3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2" borderId="20" xfId="0" applyFont="1" applyFill="1" applyBorder="1" applyAlignment="1">
      <alignment horizontal="center" vertical="center"/>
    </xf>
    <xf numFmtId="9" fontId="13" fillId="2" borderId="20" xfId="2" applyFont="1" applyFill="1" applyBorder="1" applyAlignment="1">
      <alignment horizontal="center" vertical="center"/>
    </xf>
    <xf numFmtId="2" fontId="13" fillId="2" borderId="2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5" fillId="0" borderId="0" xfId="0" applyFont="1"/>
    <xf numFmtId="0" fontId="20" fillId="0" borderId="0" xfId="0" applyFont="1"/>
    <xf numFmtId="0" fontId="21" fillId="0" borderId="0" xfId="0" applyFont="1"/>
    <xf numFmtId="0" fontId="22" fillId="0" borderId="0" xfId="3" applyFont="1"/>
    <xf numFmtId="0" fontId="23" fillId="0" borderId="0" xfId="0" applyFont="1"/>
    <xf numFmtId="0" fontId="24" fillId="0" borderId="0" xfId="0" applyFont="1"/>
    <xf numFmtId="0" fontId="9" fillId="3" borderId="20" xfId="0" applyFont="1" applyFill="1" applyBorder="1" applyAlignment="1" applyProtection="1">
      <alignment horizontal="center" vertical="center" wrapText="1"/>
      <protection locked="0"/>
    </xf>
    <xf numFmtId="0" fontId="14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left" vertical="center"/>
      <protection locked="0"/>
    </xf>
    <xf numFmtId="0" fontId="7" fillId="3" borderId="12" xfId="0" applyFont="1" applyFill="1" applyBorder="1" applyAlignment="1" applyProtection="1">
      <alignment horizontal="left" vertical="center"/>
      <protection locked="0"/>
    </xf>
    <xf numFmtId="164" fontId="7" fillId="3" borderId="12" xfId="1" applyFont="1" applyFill="1" applyBorder="1" applyAlignment="1" applyProtection="1">
      <alignment horizontal="right" vertical="center" indent="1"/>
      <protection locked="0"/>
    </xf>
    <xf numFmtId="0" fontId="7" fillId="3" borderId="12" xfId="0" applyFont="1" applyFill="1" applyBorder="1" applyAlignment="1" applyProtection="1">
      <alignment horizontal="right" vertical="center" indent="1"/>
      <protection locked="0"/>
    </xf>
    <xf numFmtId="0" fontId="7" fillId="3" borderId="17" xfId="0" applyFont="1" applyFill="1" applyBorder="1" applyAlignment="1" applyProtection="1">
      <alignment horizontal="left" vertical="center"/>
      <protection locked="0"/>
    </xf>
    <xf numFmtId="0" fontId="7" fillId="3" borderId="18" xfId="0" applyFont="1" applyFill="1" applyBorder="1" applyAlignment="1" applyProtection="1">
      <alignment horizontal="left" vertical="center"/>
      <protection locked="0"/>
    </xf>
    <xf numFmtId="164" fontId="7" fillId="3" borderId="18" xfId="1" applyFont="1" applyFill="1" applyBorder="1" applyAlignment="1" applyProtection="1">
      <alignment horizontal="right" vertical="center" indent="1"/>
      <protection locked="0"/>
    </xf>
    <xf numFmtId="0" fontId="7" fillId="3" borderId="18" xfId="0" applyFont="1" applyFill="1" applyBorder="1" applyAlignment="1" applyProtection="1">
      <alignment horizontal="right" vertical="center" indent="1"/>
      <protection locked="0"/>
    </xf>
    <xf numFmtId="0" fontId="7" fillId="3" borderId="14" xfId="0" applyFont="1" applyFill="1" applyBorder="1" applyAlignment="1" applyProtection="1">
      <alignment horizontal="left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164" fontId="7" fillId="3" borderId="15" xfId="1" applyFont="1" applyFill="1" applyBorder="1" applyAlignment="1" applyProtection="1">
      <alignment horizontal="right" vertical="center" indent="1"/>
      <protection locked="0"/>
    </xf>
    <xf numFmtId="0" fontId="7" fillId="3" borderId="15" xfId="0" applyFont="1" applyFill="1" applyBorder="1" applyAlignment="1" applyProtection="1">
      <alignment horizontal="right" vertical="center" indent="1"/>
      <protection locked="0"/>
    </xf>
    <xf numFmtId="164" fontId="8" fillId="3" borderId="6" xfId="0" applyNumberFormat="1" applyFont="1" applyFill="1" applyBorder="1" applyAlignment="1" applyProtection="1">
      <alignment horizontal="right" vertical="center" indent="1"/>
      <protection locked="0"/>
    </xf>
    <xf numFmtId="0" fontId="25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/>
    <xf numFmtId="0" fontId="2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A02CD3D-F072-4BAD-9968-4C2783150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243051" cy="703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fichier-calcul-prix-revient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showGridLines="0" tabSelected="1" workbookViewId="0">
      <selection activeCell="B5" sqref="B5"/>
    </sheetView>
  </sheetViews>
  <sheetFormatPr baseColWidth="10" defaultColWidth="11.44140625" defaultRowHeight="13.8" x14ac:dyDescent="0.25"/>
  <cols>
    <col min="1" max="1" width="37.44140625" style="6" customWidth="1"/>
    <col min="2" max="2" width="31.44140625" style="6" customWidth="1"/>
    <col min="3" max="3" width="11.44140625" style="6"/>
    <col min="4" max="4" width="28.33203125" style="6" bestFit="1" customWidth="1"/>
    <col min="5" max="5" width="25.44140625" style="6" customWidth="1"/>
    <col min="6" max="6" width="21.33203125" style="6" customWidth="1"/>
    <col min="7" max="16384" width="11.44140625" style="6"/>
  </cols>
  <sheetData>
    <row r="1" spans="1:6" ht="27.6" x14ac:dyDescent="0.45">
      <c r="A1" s="5" t="s">
        <v>26</v>
      </c>
    </row>
    <row r="5" spans="1:6" s="8" customFormat="1" ht="17.399999999999999" customHeight="1" x14ac:dyDescent="0.3">
      <c r="A5" s="7" t="s">
        <v>10</v>
      </c>
      <c r="B5" s="54" t="s">
        <v>27</v>
      </c>
      <c r="E5" s="70" t="s">
        <v>55</v>
      </c>
    </row>
    <row r="6" spans="1:6" ht="17.399999999999999" customHeight="1" x14ac:dyDescent="0.25">
      <c r="A6" s="7" t="s">
        <v>11</v>
      </c>
      <c r="B6" s="55">
        <v>1000</v>
      </c>
    </row>
    <row r="7" spans="1:6" ht="24" customHeight="1" x14ac:dyDescent="0.3">
      <c r="E7" s="53" t="s">
        <v>28</v>
      </c>
    </row>
    <row r="8" spans="1:6" ht="17.399999999999999" x14ac:dyDescent="0.3">
      <c r="A8" s="69" t="str">
        <f>"Calcul pour "&amp;B6&amp;" unités produites :"</f>
        <v>Calcul pour 1000 unités produites :</v>
      </c>
    </row>
    <row r="9" spans="1:6" ht="4.5" customHeight="1" thickBot="1" x14ac:dyDescent="0.3"/>
    <row r="10" spans="1:6" s="13" customFormat="1" ht="27" customHeight="1" x14ac:dyDescent="0.3">
      <c r="A10" s="9" t="s">
        <v>9</v>
      </c>
      <c r="B10" s="10" t="s">
        <v>0</v>
      </c>
      <c r="C10" s="10" t="s">
        <v>1</v>
      </c>
      <c r="D10" s="11" t="s">
        <v>2</v>
      </c>
      <c r="E10" s="11" t="s">
        <v>3</v>
      </c>
      <c r="F10" s="12" t="s">
        <v>4</v>
      </c>
    </row>
    <row r="11" spans="1:6" s="13" customFormat="1" ht="21" customHeight="1" x14ac:dyDescent="0.3">
      <c r="A11" s="56" t="s">
        <v>30</v>
      </c>
      <c r="B11" s="57" t="s">
        <v>33</v>
      </c>
      <c r="C11" s="57" t="s">
        <v>29</v>
      </c>
      <c r="D11" s="58">
        <v>52</v>
      </c>
      <c r="E11" s="59">
        <v>15</v>
      </c>
      <c r="F11" s="14">
        <f>D11*E11</f>
        <v>780</v>
      </c>
    </row>
    <row r="12" spans="1:6" s="13" customFormat="1" ht="21" customHeight="1" x14ac:dyDescent="0.3">
      <c r="A12" s="60" t="s">
        <v>31</v>
      </c>
      <c r="B12" s="61" t="s">
        <v>33</v>
      </c>
      <c r="C12" s="61" t="s">
        <v>29</v>
      </c>
      <c r="D12" s="62">
        <v>48</v>
      </c>
      <c r="E12" s="63">
        <v>13</v>
      </c>
      <c r="F12" s="15">
        <f t="shared" ref="F12:F24" si="0">D12*E12</f>
        <v>624</v>
      </c>
    </row>
    <row r="13" spans="1:6" s="13" customFormat="1" ht="21" customHeight="1" x14ac:dyDescent="0.3">
      <c r="A13" s="60" t="s">
        <v>32</v>
      </c>
      <c r="B13" s="61" t="s">
        <v>33</v>
      </c>
      <c r="C13" s="61" t="s">
        <v>29</v>
      </c>
      <c r="D13" s="62">
        <v>545</v>
      </c>
      <c r="E13" s="63">
        <v>0.3</v>
      </c>
      <c r="F13" s="15">
        <f t="shared" si="0"/>
        <v>163.5</v>
      </c>
    </row>
    <row r="14" spans="1:6" s="13" customFormat="1" ht="21" customHeight="1" x14ac:dyDescent="0.3">
      <c r="A14" s="60" t="s">
        <v>14</v>
      </c>
      <c r="B14" s="61" t="s">
        <v>12</v>
      </c>
      <c r="C14" s="61" t="s">
        <v>13</v>
      </c>
      <c r="D14" s="62">
        <v>0.65</v>
      </c>
      <c r="E14" s="63">
        <v>1000</v>
      </c>
      <c r="F14" s="15">
        <f t="shared" si="0"/>
        <v>650</v>
      </c>
    </row>
    <row r="15" spans="1:6" s="13" customFormat="1" ht="21" customHeight="1" x14ac:dyDescent="0.3">
      <c r="A15" s="60" t="s">
        <v>15</v>
      </c>
      <c r="B15" s="61" t="s">
        <v>12</v>
      </c>
      <c r="C15" s="61" t="s">
        <v>13</v>
      </c>
      <c r="D15" s="62">
        <v>0.12</v>
      </c>
      <c r="E15" s="63">
        <v>1000</v>
      </c>
      <c r="F15" s="15">
        <f t="shared" si="0"/>
        <v>120</v>
      </c>
    </row>
    <row r="16" spans="1:6" s="13" customFormat="1" ht="21" customHeight="1" x14ac:dyDescent="0.3">
      <c r="A16" s="60" t="s">
        <v>16</v>
      </c>
      <c r="B16" s="61" t="s">
        <v>34</v>
      </c>
      <c r="C16" s="61" t="s">
        <v>13</v>
      </c>
      <c r="D16" s="62">
        <v>0.11</v>
      </c>
      <c r="E16" s="63">
        <v>1000</v>
      </c>
      <c r="F16" s="15">
        <f t="shared" si="0"/>
        <v>110</v>
      </c>
    </row>
    <row r="17" spans="1:6" s="13" customFormat="1" ht="21" customHeight="1" x14ac:dyDescent="0.3">
      <c r="A17" s="60" t="s">
        <v>24</v>
      </c>
      <c r="B17" s="61" t="s">
        <v>17</v>
      </c>
      <c r="C17" s="61" t="s">
        <v>13</v>
      </c>
      <c r="D17" s="62">
        <v>0.15</v>
      </c>
      <c r="E17" s="63">
        <v>1000</v>
      </c>
      <c r="F17" s="15">
        <f t="shared" si="0"/>
        <v>150</v>
      </c>
    </row>
    <row r="18" spans="1:6" s="13" customFormat="1" ht="21" customHeight="1" x14ac:dyDescent="0.3">
      <c r="A18" s="60" t="s">
        <v>18</v>
      </c>
      <c r="B18" s="61" t="s">
        <v>19</v>
      </c>
      <c r="C18" s="61" t="s">
        <v>20</v>
      </c>
      <c r="D18" s="62">
        <v>450</v>
      </c>
      <c r="E18" s="63">
        <v>1</v>
      </c>
      <c r="F18" s="15">
        <f t="shared" si="0"/>
        <v>450</v>
      </c>
    </row>
    <row r="19" spans="1:6" s="13" customFormat="1" ht="21" customHeight="1" x14ac:dyDescent="0.3">
      <c r="A19" s="60" t="s">
        <v>22</v>
      </c>
      <c r="B19" s="61" t="s">
        <v>23</v>
      </c>
      <c r="C19" s="61" t="s">
        <v>35</v>
      </c>
      <c r="D19" s="62">
        <v>18</v>
      </c>
      <c r="E19" s="63">
        <v>3</v>
      </c>
      <c r="F19" s="15">
        <f t="shared" si="0"/>
        <v>54</v>
      </c>
    </row>
    <row r="20" spans="1:6" s="13" customFormat="1" ht="21" customHeight="1" x14ac:dyDescent="0.3">
      <c r="A20" s="60"/>
      <c r="B20" s="61"/>
      <c r="C20" s="61"/>
      <c r="D20" s="62"/>
      <c r="E20" s="63"/>
      <c r="F20" s="15"/>
    </row>
    <row r="21" spans="1:6" s="13" customFormat="1" ht="21" customHeight="1" x14ac:dyDescent="0.3">
      <c r="A21" s="60"/>
      <c r="B21" s="61"/>
      <c r="C21" s="61"/>
      <c r="D21" s="62"/>
      <c r="E21" s="63"/>
      <c r="F21" s="15"/>
    </row>
    <row r="22" spans="1:6" s="13" customFormat="1" ht="21" customHeight="1" x14ac:dyDescent="0.3">
      <c r="A22" s="60"/>
      <c r="B22" s="61"/>
      <c r="C22" s="61"/>
      <c r="D22" s="62"/>
      <c r="E22" s="63"/>
      <c r="F22" s="15">
        <f t="shared" si="0"/>
        <v>0</v>
      </c>
    </row>
    <row r="23" spans="1:6" s="13" customFormat="1" ht="21" customHeight="1" x14ac:dyDescent="0.3">
      <c r="A23" s="60"/>
      <c r="B23" s="61"/>
      <c r="C23" s="61"/>
      <c r="D23" s="62"/>
      <c r="E23" s="63"/>
      <c r="F23" s="15">
        <f t="shared" si="0"/>
        <v>0</v>
      </c>
    </row>
    <row r="24" spans="1:6" s="13" customFormat="1" ht="21" customHeight="1" x14ac:dyDescent="0.3">
      <c r="A24" s="64"/>
      <c r="B24" s="65"/>
      <c r="C24" s="65"/>
      <c r="D24" s="66"/>
      <c r="E24" s="67"/>
      <c r="F24" s="16">
        <f t="shared" si="0"/>
        <v>0</v>
      </c>
    </row>
    <row r="25" spans="1:6" s="13" customFormat="1" ht="21" customHeight="1" x14ac:dyDescent="0.3">
      <c r="A25" s="17" t="s">
        <v>21</v>
      </c>
      <c r="B25" s="18"/>
      <c r="C25" s="18"/>
      <c r="D25" s="19"/>
      <c r="E25" s="20"/>
      <c r="F25" s="21">
        <f>SUM(F11:F24)</f>
        <v>3101.5</v>
      </c>
    </row>
    <row r="26" spans="1:6" s="13" customFormat="1" ht="21.75" customHeight="1" x14ac:dyDescent="0.3">
      <c r="A26" s="22" t="s">
        <v>25</v>
      </c>
      <c r="B26" s="23"/>
      <c r="C26" s="23"/>
      <c r="D26" s="24"/>
      <c r="E26" s="25"/>
      <c r="F26" s="26">
        <f>F25/B6</f>
        <v>3.1015000000000001</v>
      </c>
    </row>
    <row r="27" spans="1:6" s="13" customFormat="1" ht="21.75" customHeight="1" x14ac:dyDescent="0.3">
      <c r="A27" s="27" t="s">
        <v>5</v>
      </c>
      <c r="B27" s="3"/>
      <c r="C27" s="3"/>
      <c r="D27" s="3"/>
      <c r="E27" s="4"/>
      <c r="F27" s="68">
        <v>8.9</v>
      </c>
    </row>
    <row r="28" spans="1:6" ht="21.75" customHeight="1" x14ac:dyDescent="0.25">
      <c r="A28" s="28" t="s">
        <v>6</v>
      </c>
      <c r="B28" s="29"/>
      <c r="C28" s="29"/>
      <c r="D28" s="30"/>
      <c r="E28" s="31"/>
      <c r="F28" s="32">
        <f>F27-F26</f>
        <v>5.7985000000000007</v>
      </c>
    </row>
    <row r="29" spans="1:6" ht="21.75" customHeight="1" x14ac:dyDescent="0.25">
      <c r="A29" s="28" t="s">
        <v>7</v>
      </c>
      <c r="B29" s="1"/>
      <c r="C29" s="1"/>
      <c r="D29" s="1"/>
      <c r="E29" s="2"/>
      <c r="F29" s="32">
        <f>F28/F26</f>
        <v>1.8695792358536194</v>
      </c>
    </row>
    <row r="30" spans="1:6" ht="21.75" customHeight="1" thickBot="1" x14ac:dyDescent="0.3">
      <c r="A30" s="34" t="s">
        <v>8</v>
      </c>
      <c r="B30" s="35"/>
      <c r="C30" s="35"/>
      <c r="D30" s="35"/>
      <c r="E30" s="35"/>
      <c r="F30" s="33">
        <f>F27/F26</f>
        <v>2.8695792358536192</v>
      </c>
    </row>
  </sheetData>
  <sheetProtection algorithmName="SHA-512" hashValue="OHj7FkyFhEheqsvuoB6fEW85bO1Yw8VTznuKgZ0jwxiseOK6AEp+XX9IoCF1lChN8R+uCfF36GpUdCda6k366g==" saltValue="4XuOupzdquUCx4HRyDhCiQ==" spinCount="100000" sheet="1" objects="1" scenarios="1" selectLockedCells="1"/>
  <mergeCells count="1">
    <mergeCell ref="A30:E30"/>
  </mergeCells>
  <dataValidations count="1">
    <dataValidation type="whole" allowBlank="1" showInputMessage="1" showErrorMessage="1" sqref="B6" xr:uid="{4F00B076-906A-4FA4-B307-A6CDA9B38F37}">
      <formula1>0</formula1>
      <formula2>1000000000000000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8BA8E-94BE-4EB9-BCFE-B5A291978C73}">
  <sheetPr>
    <pageSetUpPr fitToPage="1"/>
  </sheetPr>
  <dimension ref="B1:I15"/>
  <sheetViews>
    <sheetView showGridLines="0" workbookViewId="0">
      <selection activeCell="C5" sqref="C5"/>
    </sheetView>
  </sheetViews>
  <sheetFormatPr baseColWidth="10" defaultColWidth="11.44140625" defaultRowHeight="13.8" x14ac:dyDescent="0.3"/>
  <cols>
    <col min="1" max="1" width="1.88671875" style="37" customWidth="1"/>
    <col min="2" max="2" width="31.109375" style="37" customWidth="1"/>
    <col min="3" max="3" width="11.44140625" style="37"/>
    <col min="4" max="4" width="2.5546875" style="37" customWidth="1"/>
    <col min="5" max="16384" width="11.44140625" style="37"/>
  </cols>
  <sheetData>
    <row r="1" spans="2:9" ht="32.25" customHeight="1" x14ac:dyDescent="0.3">
      <c r="B1" s="36" t="s">
        <v>36</v>
      </c>
      <c r="I1" s="70" t="s">
        <v>55</v>
      </c>
    </row>
    <row r="2" spans="2:9" ht="22.2" customHeight="1" x14ac:dyDescent="0.3"/>
    <row r="3" spans="2:9" ht="22.2" customHeight="1" x14ac:dyDescent="0.3"/>
    <row r="4" spans="2:9" ht="22.2" customHeight="1" x14ac:dyDescent="0.3">
      <c r="C4" s="38"/>
    </row>
    <row r="5" spans="2:9" ht="18.600000000000001" customHeight="1" x14ac:dyDescent="0.3">
      <c r="B5" s="39" t="s">
        <v>37</v>
      </c>
      <c r="C5" s="44">
        <v>20</v>
      </c>
      <c r="E5" s="71" t="s">
        <v>38</v>
      </c>
    </row>
    <row r="6" spans="2:9" ht="9" customHeight="1" x14ac:dyDescent="0.3">
      <c r="B6" s="39"/>
      <c r="C6" s="38"/>
    </row>
    <row r="7" spans="2:9" ht="18.600000000000001" customHeight="1" x14ac:dyDescent="0.3">
      <c r="B7" s="39" t="s">
        <v>39</v>
      </c>
      <c r="C7" s="44">
        <v>40</v>
      </c>
      <c r="E7" s="71" t="s">
        <v>40</v>
      </c>
    </row>
    <row r="8" spans="2:9" ht="9" customHeight="1" x14ac:dyDescent="0.3">
      <c r="B8" s="39"/>
    </row>
    <row r="9" spans="2:9" ht="18.600000000000001" customHeight="1" x14ac:dyDescent="0.3">
      <c r="B9" s="39" t="s">
        <v>41</v>
      </c>
      <c r="C9" s="40">
        <f>C7-C5</f>
        <v>20</v>
      </c>
      <c r="E9" s="37" t="s">
        <v>42</v>
      </c>
    </row>
    <row r="10" spans="2:9" ht="9" customHeight="1" x14ac:dyDescent="0.3">
      <c r="B10" s="39"/>
      <c r="C10" s="38"/>
    </row>
    <row r="11" spans="2:9" ht="18.600000000000001" customHeight="1" x14ac:dyDescent="0.3">
      <c r="B11" s="39" t="s">
        <v>43</v>
      </c>
      <c r="C11" s="41">
        <f>C9/C5</f>
        <v>1</v>
      </c>
      <c r="E11" s="37" t="s">
        <v>44</v>
      </c>
    </row>
    <row r="12" spans="2:9" ht="9" customHeight="1" x14ac:dyDescent="0.3">
      <c r="B12" s="39"/>
      <c r="C12" s="38"/>
    </row>
    <row r="13" spans="2:9" ht="18.600000000000001" customHeight="1" x14ac:dyDescent="0.3">
      <c r="B13" s="39" t="s">
        <v>45</v>
      </c>
      <c r="C13" s="42">
        <f>C7/C5</f>
        <v>2</v>
      </c>
      <c r="E13" s="37" t="s">
        <v>46</v>
      </c>
    </row>
    <row r="14" spans="2:9" ht="9" customHeight="1" x14ac:dyDescent="0.3">
      <c r="B14" s="39"/>
      <c r="C14" s="43"/>
    </row>
    <row r="15" spans="2:9" ht="18.600000000000001" customHeight="1" x14ac:dyDescent="0.3">
      <c r="B15" s="39" t="s">
        <v>47</v>
      </c>
      <c r="C15" s="41">
        <f>C9/C7</f>
        <v>0.5</v>
      </c>
      <c r="E15" s="37" t="s">
        <v>48</v>
      </c>
    </row>
  </sheetData>
  <sheetProtection algorithmName="SHA-512" hashValue="39ZlGwEX3uBJjRdGQRis6lAkdoDCGqQzbuGvVBDKQQOSefwyuV19X2HvGWIVppLQgqEQO3DxSy4xAJPdZYhL8w==" saltValue="gse38Y9M0bGcM6wEuonsHA==" spinCount="100000" sheet="1" objects="1" scenarios="1" selectLockedCell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B827B-FC59-4943-A7F2-9DBF84A27149}">
  <dimension ref="A7:I27"/>
  <sheetViews>
    <sheetView showGridLines="0" workbookViewId="0">
      <selection activeCell="A28" sqref="A28"/>
    </sheetView>
  </sheetViews>
  <sheetFormatPr baseColWidth="10" defaultRowHeight="14.4" x14ac:dyDescent="0.3"/>
  <cols>
    <col min="8" max="8" width="42.88671875" customWidth="1"/>
  </cols>
  <sheetData>
    <row r="7" spans="1:9" ht="21" x14ac:dyDescent="0.4">
      <c r="A7" s="45" t="s">
        <v>49</v>
      </c>
    </row>
    <row r="8" spans="1:9" ht="18" x14ac:dyDescent="0.35">
      <c r="A8" s="46"/>
    </row>
    <row r="9" spans="1:9" ht="18" x14ac:dyDescent="0.35">
      <c r="B9" s="47" t="s">
        <v>50</v>
      </c>
    </row>
    <row r="10" spans="1:9" ht="18" customHeight="1" x14ac:dyDescent="0.3">
      <c r="B10" s="48"/>
      <c r="C10" s="73" t="s">
        <v>57</v>
      </c>
      <c r="D10" s="73"/>
      <c r="E10" s="73"/>
      <c r="F10" s="73"/>
      <c r="G10" s="73"/>
      <c r="H10" s="73"/>
      <c r="I10" s="49" t="s">
        <v>51</v>
      </c>
    </row>
    <row r="12" spans="1:9" ht="15.6" x14ac:dyDescent="0.3">
      <c r="C12" s="72" t="s">
        <v>56</v>
      </c>
    </row>
    <row r="25" spans="1:1" x14ac:dyDescent="0.3">
      <c r="A25" s="50" t="s">
        <v>52</v>
      </c>
    </row>
    <row r="26" spans="1:1" x14ac:dyDescent="0.3">
      <c r="A26" s="51" t="s">
        <v>53</v>
      </c>
    </row>
    <row r="27" spans="1:1" x14ac:dyDescent="0.3">
      <c r="A27" s="52" t="s">
        <v>54</v>
      </c>
    </row>
  </sheetData>
  <sheetProtection algorithmName="SHA-512" hashValue="Z8XJEfHQKvpTf15Kaa2yRvqyCrEJoFXGfJE+I2ePkjuCi4+lMZblPHnnwI6KkToXjQAA7XC97KZx2paezqIO3A==" saltValue="mn78MFK+9Irc41EXalXKKw==" spinCount="100000" sheet="1" objects="1" scenarios="1"/>
  <mergeCells count="1">
    <mergeCell ref="C10:H10"/>
  </mergeCells>
  <hyperlinks>
    <hyperlink ref="C10" r:id="rId1" xr:uid="{8B39FD1F-B634-42D1-A17D-A40D49973E45}"/>
    <hyperlink ref="A26" r:id="rId2" xr:uid="{79435BED-37F2-4320-8DDC-2FD193E90752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Calcul prix de revient</vt:lpstr>
      <vt:lpstr>Formules de calcul de marge</vt:lpstr>
      <vt:lpstr>Mot de passe</vt:lpstr>
      <vt:lpstr>'Calcul prix de revient'!Zone_d_impression</vt:lpstr>
      <vt:lpstr>'Formules de calcul de marge'!Zone_d_impression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Julia Martinez</cp:lastModifiedBy>
  <cp:lastPrinted>2017-07-16T14:51:16Z</cp:lastPrinted>
  <dcterms:created xsi:type="dcterms:W3CDTF">2017-07-16T09:47:31Z</dcterms:created>
  <dcterms:modified xsi:type="dcterms:W3CDTF">2023-09-22T19:45:13Z</dcterms:modified>
</cp:coreProperties>
</file>