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A9C8A4E-341E-4279-9156-E79406D4D8F3}" xr6:coauthVersionLast="47" xr6:coauthVersionMax="47" xr10:uidLastSave="{00000000-0000-0000-0000-000000000000}"/>
  <workbookProtection workbookAlgorithmName="SHA-512" workbookHashValue="DFKf6pV1cCYDJrp2CfAXIUkS2uMuG2C9VgeN8eiAIrm01w1Sauhz4KN/2jJp85XJRZaHiGNXotZF3LtsmwfZzQ==" workbookSaltValue="FrIVaWZUu+BKHDyVYKh6hA==" workbookSpinCount="100000" lockStructure="1"/>
  <bookViews>
    <workbookView xWindow="-120" yWindow="-120" windowWidth="29040" windowHeight="15720" xr2:uid="{7572286A-7D04-4F58-9C21-9D9251C0B632}"/>
  </bookViews>
  <sheets>
    <sheet name="Paramètres" sheetId="1" r:id="rId1"/>
    <sheet name="Fichier client" sheetId="2" r:id="rId2"/>
    <sheet name="Planning" sheetId="7" r:id="rId3"/>
    <sheet name="Tarifs" sheetId="4" r:id="rId4"/>
    <sheet name="Gestion des stocks" sheetId="8" r:id="rId5"/>
    <sheet name="Bon de commande fournisseurs" sheetId="9" r:id="rId6"/>
    <sheet name="Mot de passe" sheetId="5" r:id="rId7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5">'Bon de commande fournisseurs'!$A$6:$K$50</definedName>
    <definedName name="_xlnm.Print_Area" localSheetId="4">'Gestion des stocks'!$A$1:$H$80</definedName>
    <definedName name="_xlnm.Print_Area" localSheetId="2">Planning!$A$6:$FD$33</definedName>
    <definedName name="_xlnm.Print_Area" localSheetId="3">Tarifs!$B$6:$E$50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E19" i="9"/>
  <c r="E18" i="9"/>
  <c r="E17" i="9"/>
  <c r="E48" i="9"/>
  <c r="D48" i="9"/>
  <c r="F9" i="9"/>
  <c r="F11" i="9"/>
  <c r="F12" i="9"/>
  <c r="F8" i="9"/>
  <c r="C8" i="9"/>
  <c r="G40" i="9"/>
  <c r="G39" i="9"/>
  <c r="G38" i="9"/>
  <c r="H35" i="9"/>
  <c r="H34" i="9"/>
  <c r="H33" i="9"/>
  <c r="H32" i="9"/>
  <c r="H31" i="9"/>
  <c r="H30" i="9"/>
  <c r="H29" i="9"/>
  <c r="H28" i="9"/>
  <c r="H27" i="9"/>
  <c r="H26" i="9"/>
  <c r="H25" i="9"/>
  <c r="G41" i="9" s="1"/>
  <c r="C17" i="9"/>
  <c r="E16" i="9"/>
  <c r="H39" i="9" l="1"/>
  <c r="I39" i="9" s="1"/>
  <c r="H41" i="9"/>
  <c r="I41" i="9" s="1"/>
  <c r="H38" i="9"/>
  <c r="I38" i="9" s="1"/>
  <c r="H40" i="9"/>
  <c r="I40" i="9" s="1"/>
  <c r="I43" i="9" l="1"/>
  <c r="G80" i="8" l="1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C49" i="4"/>
  <c r="C46" i="4"/>
  <c r="C47" i="4"/>
  <c r="C48" i="4"/>
  <c r="C45" i="4"/>
  <c r="N80" i="8"/>
  <c r="M80" i="8"/>
  <c r="L80" i="8"/>
  <c r="K80" i="8"/>
  <c r="O80" i="8" s="1"/>
  <c r="N79" i="8"/>
  <c r="M79" i="8"/>
  <c r="L79" i="8"/>
  <c r="K79" i="8"/>
  <c r="O79" i="8" s="1"/>
  <c r="N78" i="8"/>
  <c r="M78" i="8"/>
  <c r="L78" i="8"/>
  <c r="K78" i="8"/>
  <c r="O78" i="8" s="1"/>
  <c r="N77" i="8"/>
  <c r="M77" i="8"/>
  <c r="L77" i="8"/>
  <c r="K77" i="8"/>
  <c r="O77" i="8" s="1"/>
  <c r="N76" i="8"/>
  <c r="M76" i="8"/>
  <c r="L76" i="8"/>
  <c r="K76" i="8"/>
  <c r="O76" i="8" s="1"/>
  <c r="N75" i="8"/>
  <c r="M75" i="8"/>
  <c r="L75" i="8"/>
  <c r="K75" i="8"/>
  <c r="O75" i="8" s="1"/>
  <c r="N74" i="8"/>
  <c r="M74" i="8"/>
  <c r="L74" i="8"/>
  <c r="K74" i="8"/>
  <c r="O74" i="8" s="1"/>
  <c r="N73" i="8"/>
  <c r="M73" i="8"/>
  <c r="L73" i="8"/>
  <c r="K73" i="8"/>
  <c r="O73" i="8" s="1"/>
  <c r="N72" i="8"/>
  <c r="M72" i="8"/>
  <c r="L72" i="8"/>
  <c r="K72" i="8"/>
  <c r="O72" i="8" s="1"/>
  <c r="N71" i="8"/>
  <c r="M71" i="8"/>
  <c r="L71" i="8"/>
  <c r="K71" i="8"/>
  <c r="O71" i="8" s="1"/>
  <c r="N70" i="8"/>
  <c r="M70" i="8"/>
  <c r="L70" i="8"/>
  <c r="K70" i="8"/>
  <c r="O70" i="8" s="1"/>
  <c r="N69" i="8"/>
  <c r="M69" i="8"/>
  <c r="L69" i="8"/>
  <c r="K69" i="8"/>
  <c r="O69" i="8" s="1"/>
  <c r="N68" i="8"/>
  <c r="M68" i="8"/>
  <c r="L68" i="8"/>
  <c r="K68" i="8"/>
  <c r="O68" i="8" s="1"/>
  <c r="N67" i="8"/>
  <c r="M67" i="8"/>
  <c r="L67" i="8"/>
  <c r="K67" i="8"/>
  <c r="O67" i="8" s="1"/>
  <c r="N66" i="8"/>
  <c r="M66" i="8"/>
  <c r="L66" i="8"/>
  <c r="K66" i="8"/>
  <c r="O66" i="8" s="1"/>
  <c r="N65" i="8"/>
  <c r="M65" i="8"/>
  <c r="L65" i="8"/>
  <c r="K65" i="8"/>
  <c r="O65" i="8" s="1"/>
  <c r="N64" i="8"/>
  <c r="M64" i="8"/>
  <c r="L64" i="8"/>
  <c r="K64" i="8"/>
  <c r="O64" i="8" s="1"/>
  <c r="N63" i="8"/>
  <c r="M63" i="8"/>
  <c r="L63" i="8"/>
  <c r="K63" i="8"/>
  <c r="O63" i="8" s="1"/>
  <c r="N62" i="8"/>
  <c r="M62" i="8"/>
  <c r="L62" i="8"/>
  <c r="K62" i="8"/>
  <c r="O62" i="8" s="1"/>
  <c r="N61" i="8"/>
  <c r="M61" i="8"/>
  <c r="L61" i="8"/>
  <c r="K61" i="8"/>
  <c r="O61" i="8" s="1"/>
  <c r="N60" i="8"/>
  <c r="M60" i="8"/>
  <c r="L60" i="8"/>
  <c r="K60" i="8"/>
  <c r="O60" i="8" s="1"/>
  <c r="N59" i="8"/>
  <c r="M59" i="8"/>
  <c r="L59" i="8"/>
  <c r="K59" i="8"/>
  <c r="O59" i="8" s="1"/>
  <c r="N58" i="8"/>
  <c r="M58" i="8"/>
  <c r="L58" i="8"/>
  <c r="K58" i="8"/>
  <c r="O58" i="8" s="1"/>
  <c r="N57" i="8"/>
  <c r="M57" i="8"/>
  <c r="L57" i="8"/>
  <c r="K57" i="8"/>
  <c r="O57" i="8" s="1"/>
  <c r="N56" i="8"/>
  <c r="M56" i="8"/>
  <c r="L56" i="8"/>
  <c r="K56" i="8"/>
  <c r="O56" i="8" s="1"/>
  <c r="N55" i="8"/>
  <c r="M55" i="8"/>
  <c r="L55" i="8"/>
  <c r="K55" i="8"/>
  <c r="O55" i="8" s="1"/>
  <c r="N54" i="8"/>
  <c r="M54" i="8"/>
  <c r="L54" i="8"/>
  <c r="K54" i="8"/>
  <c r="O54" i="8" s="1"/>
  <c r="N53" i="8"/>
  <c r="M53" i="8"/>
  <c r="L53" i="8"/>
  <c r="K53" i="8"/>
  <c r="O53" i="8" s="1"/>
  <c r="N52" i="8"/>
  <c r="M52" i="8"/>
  <c r="L52" i="8"/>
  <c r="K52" i="8"/>
  <c r="O52" i="8" s="1"/>
  <c r="N51" i="8"/>
  <c r="M51" i="8"/>
  <c r="L51" i="8"/>
  <c r="K51" i="8"/>
  <c r="O51" i="8" s="1"/>
  <c r="N50" i="8"/>
  <c r="M50" i="8"/>
  <c r="L50" i="8"/>
  <c r="K50" i="8"/>
  <c r="O50" i="8" s="1"/>
  <c r="N49" i="8"/>
  <c r="M49" i="8"/>
  <c r="L49" i="8"/>
  <c r="K49" i="8"/>
  <c r="O49" i="8" s="1"/>
  <c r="N48" i="8"/>
  <c r="M48" i="8"/>
  <c r="L48" i="8"/>
  <c r="K48" i="8"/>
  <c r="O48" i="8" s="1"/>
  <c r="N47" i="8"/>
  <c r="M47" i="8"/>
  <c r="L47" i="8"/>
  <c r="K47" i="8"/>
  <c r="O47" i="8" s="1"/>
  <c r="N46" i="8"/>
  <c r="M46" i="8"/>
  <c r="L46" i="8"/>
  <c r="K46" i="8"/>
  <c r="O46" i="8" s="1"/>
  <c r="N45" i="8"/>
  <c r="M45" i="8"/>
  <c r="L45" i="8"/>
  <c r="K45" i="8"/>
  <c r="O45" i="8" s="1"/>
  <c r="N44" i="8"/>
  <c r="M44" i="8"/>
  <c r="L44" i="8"/>
  <c r="K44" i="8"/>
  <c r="O44" i="8" s="1"/>
  <c r="N43" i="8"/>
  <c r="M43" i="8"/>
  <c r="L43" i="8"/>
  <c r="K43" i="8"/>
  <c r="O43" i="8" s="1"/>
  <c r="N42" i="8"/>
  <c r="M42" i="8"/>
  <c r="L42" i="8"/>
  <c r="K42" i="8"/>
  <c r="O42" i="8" s="1"/>
  <c r="N41" i="8"/>
  <c r="M41" i="8"/>
  <c r="L41" i="8"/>
  <c r="K41" i="8"/>
  <c r="O41" i="8" s="1"/>
  <c r="N40" i="8"/>
  <c r="M40" i="8"/>
  <c r="L40" i="8"/>
  <c r="K40" i="8"/>
  <c r="O40" i="8" s="1"/>
  <c r="N39" i="8"/>
  <c r="M39" i="8"/>
  <c r="L39" i="8"/>
  <c r="K39" i="8"/>
  <c r="O39" i="8" s="1"/>
  <c r="N38" i="8"/>
  <c r="M38" i="8"/>
  <c r="L38" i="8"/>
  <c r="K38" i="8"/>
  <c r="O38" i="8" s="1"/>
  <c r="N37" i="8"/>
  <c r="M37" i="8"/>
  <c r="L37" i="8"/>
  <c r="K37" i="8"/>
  <c r="O37" i="8" s="1"/>
  <c r="N36" i="8"/>
  <c r="M36" i="8"/>
  <c r="L36" i="8"/>
  <c r="K36" i="8"/>
  <c r="O36" i="8" s="1"/>
  <c r="N35" i="8"/>
  <c r="M35" i="8"/>
  <c r="L35" i="8"/>
  <c r="K35" i="8"/>
  <c r="O35" i="8" s="1"/>
  <c r="N34" i="8"/>
  <c r="M34" i="8"/>
  <c r="L34" i="8"/>
  <c r="K34" i="8"/>
  <c r="O34" i="8" s="1"/>
  <c r="N33" i="8"/>
  <c r="M33" i="8"/>
  <c r="L33" i="8"/>
  <c r="K33" i="8"/>
  <c r="O33" i="8" s="1"/>
  <c r="N32" i="8"/>
  <c r="M32" i="8"/>
  <c r="L32" i="8"/>
  <c r="K32" i="8"/>
  <c r="O32" i="8" s="1"/>
  <c r="N31" i="8"/>
  <c r="M31" i="8"/>
  <c r="L31" i="8"/>
  <c r="K31" i="8"/>
  <c r="O31" i="8" s="1"/>
  <c r="N30" i="8"/>
  <c r="M30" i="8"/>
  <c r="L30" i="8"/>
  <c r="K30" i="8"/>
  <c r="O30" i="8" s="1"/>
  <c r="N29" i="8"/>
  <c r="M29" i="8"/>
  <c r="L29" i="8"/>
  <c r="K29" i="8"/>
  <c r="O29" i="8" s="1"/>
  <c r="N26" i="8"/>
  <c r="M26" i="8"/>
  <c r="L26" i="8"/>
  <c r="K26" i="8"/>
  <c r="O26" i="8" s="1"/>
  <c r="N25" i="8"/>
  <c r="M25" i="8"/>
  <c r="L25" i="8"/>
  <c r="K25" i="8"/>
  <c r="O25" i="8" s="1"/>
  <c r="N24" i="8"/>
  <c r="M24" i="8"/>
  <c r="L24" i="8"/>
  <c r="K24" i="8"/>
  <c r="O24" i="8" s="1"/>
  <c r="N23" i="8"/>
  <c r="M23" i="8"/>
  <c r="L23" i="8"/>
  <c r="K23" i="8"/>
  <c r="O23" i="8" s="1"/>
  <c r="N22" i="8"/>
  <c r="M22" i="8"/>
  <c r="L22" i="8"/>
  <c r="K22" i="8"/>
  <c r="O22" i="8" s="1"/>
  <c r="N21" i="8"/>
  <c r="M21" i="8"/>
  <c r="L21" i="8"/>
  <c r="K21" i="8"/>
  <c r="O21" i="8" s="1"/>
  <c r="N20" i="8"/>
  <c r="M20" i="8"/>
  <c r="L20" i="8"/>
  <c r="K20" i="8"/>
  <c r="O20" i="8" s="1"/>
  <c r="N19" i="8"/>
  <c r="M19" i="8"/>
  <c r="L19" i="8"/>
  <c r="K19" i="8"/>
  <c r="O19" i="8" s="1"/>
  <c r="N18" i="8"/>
  <c r="M18" i="8"/>
  <c r="L18" i="8"/>
  <c r="K18" i="8"/>
  <c r="O18" i="8" s="1"/>
  <c r="N17" i="8"/>
  <c r="M17" i="8"/>
  <c r="L17" i="8"/>
  <c r="K17" i="8"/>
  <c r="O17" i="8" s="1"/>
  <c r="N16" i="8"/>
  <c r="M16" i="8"/>
  <c r="L16" i="8"/>
  <c r="K16" i="8"/>
  <c r="O16" i="8" s="1"/>
  <c r="N15" i="8"/>
  <c r="M15" i="8"/>
  <c r="L15" i="8"/>
  <c r="K15" i="8"/>
  <c r="O15" i="8" s="1"/>
  <c r="N12" i="8"/>
  <c r="M12" i="8"/>
  <c r="L12" i="8"/>
  <c r="K12" i="8"/>
  <c r="O12" i="8" s="1"/>
  <c r="N11" i="8"/>
  <c r="M11" i="8"/>
  <c r="L11" i="8"/>
  <c r="K11" i="8"/>
  <c r="O11" i="8" s="1"/>
  <c r="N10" i="8"/>
  <c r="M10" i="8"/>
  <c r="L10" i="8"/>
  <c r="K10" i="8"/>
  <c r="O10" i="8" s="1"/>
  <c r="N9" i="8"/>
  <c r="L9" i="8"/>
  <c r="K9" i="8"/>
  <c r="O9" i="8" s="1"/>
  <c r="N8" i="8"/>
  <c r="L8" i="8"/>
  <c r="K8" i="8"/>
  <c r="O8" i="8" s="1"/>
  <c r="G8" i="8"/>
  <c r="N7" i="8"/>
  <c r="L7" i="8"/>
  <c r="M7" i="8" s="1"/>
  <c r="K7" i="8"/>
  <c r="O7" i="8" s="1"/>
  <c r="G7" i="8"/>
  <c r="M9" i="8" l="1"/>
  <c r="M8" i="8"/>
  <c r="D8" i="7"/>
  <c r="E8" i="7" s="1"/>
  <c r="D7" i="7"/>
  <c r="D9" i="7" l="1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G10" i="7"/>
  <c r="H7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Z9" i="7"/>
  <c r="Z10" i="7"/>
  <c r="AA7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F11" i="7"/>
  <c r="AF9" i="7"/>
  <c r="AG7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L10" i="7"/>
  <c r="AL9" i="7"/>
  <c r="AL11" i="7"/>
  <c r="AM7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R11" i="7"/>
  <c r="AS7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X10" i="7"/>
  <c r="AX11" i="7"/>
  <c r="AX9" i="7"/>
  <c r="AY7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D10" i="7"/>
  <c r="BE7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V10" i="7"/>
  <c r="BV11" i="7"/>
  <c r="BV9" i="7"/>
  <c r="BW7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V10" i="7"/>
  <c r="CV9" i="7"/>
  <c r="CW7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/>
  <c r="DN7" i="7"/>
  <c r="DO11" i="7" l="1"/>
  <c r="DO10" i="7"/>
  <c r="DO9" i="7"/>
  <c r="DP8" i="7"/>
  <c r="DP7" i="7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FZ10" i="7"/>
  <c r="FZ9" i="7"/>
  <c r="GA7" i="7"/>
  <c r="FZ7" i="7"/>
  <c r="GA11" i="7" l="1"/>
  <c r="GA10" i="7"/>
  <c r="GA9" i="7"/>
  <c r="GB8" i="7"/>
  <c r="GB7" i="7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L11" i="7"/>
  <c r="JL10" i="7"/>
  <c r="JL9" i="7"/>
  <c r="JM7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J10" i="7"/>
  <c r="KJ9" i="7"/>
  <c r="KK7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P10" i="7"/>
  <c r="KP9" i="7"/>
  <c r="KQ7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H10" i="7"/>
  <c r="OH11" i="7"/>
  <c r="OH9" i="7"/>
  <c r="OI7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<sst xmlns="http://schemas.openxmlformats.org/spreadsheetml/2006/main" count="1552" uniqueCount="1441">
  <si>
    <t>Nom</t>
  </si>
  <si>
    <t>Prénom</t>
  </si>
  <si>
    <t>Adresse</t>
  </si>
  <si>
    <t>Code postal</t>
  </si>
  <si>
    <t>Ville</t>
  </si>
  <si>
    <t>Date de naissance</t>
  </si>
  <si>
    <t>Téléphone</t>
  </si>
  <si>
    <t>Portable</t>
  </si>
  <si>
    <t>E-mail</t>
  </si>
  <si>
    <t>Durand</t>
  </si>
  <si>
    <t>Nantes</t>
  </si>
  <si>
    <t>01 60 60 60 60</t>
  </si>
  <si>
    <t>Fidélité - comptage des passages</t>
  </si>
  <si>
    <t>Fichier client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</si>
  <si>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</si>
  <si>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</si>
  <si>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</si>
  <si>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</si>
  <si>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</si>
  <si>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</si>
  <si>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</si>
  <si>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</si>
  <si>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</si>
  <si>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</si>
  <si>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</si>
  <si>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</si>
  <si>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</si>
  <si>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</si>
  <si>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</si>
  <si>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</si>
  <si>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</si>
  <si>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</si>
  <si>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</si>
  <si>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</si>
  <si>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</si>
  <si>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</si>
  <si>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</si>
  <si>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</si>
  <si>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</si>
  <si>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</si>
  <si>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</si>
  <si>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</si>
  <si>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</si>
  <si>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</si>
  <si>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</si>
  <si>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</si>
  <si>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</si>
  <si>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</si>
  <si>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</si>
  <si>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</si>
  <si>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</si>
  <si>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</si>
  <si>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</si>
  <si>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</si>
  <si>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</si>
  <si>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</si>
  <si>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</si>
  <si>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</si>
  <si>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</si>
  <si>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</si>
  <si>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</si>
  <si>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</si>
  <si>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</si>
  <si>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</si>
  <si>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</si>
  <si>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</si>
  <si>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</si>
  <si>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</si>
  <si>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</si>
  <si>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</si>
  <si>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</si>
  <si>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</si>
  <si>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</si>
  <si>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</si>
  <si>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</si>
  <si>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</si>
  <si>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</si>
  <si>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</si>
  <si>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</si>
  <si>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</si>
  <si>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</si>
  <si>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</si>
  <si>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</si>
  <si>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</si>
  <si>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</si>
  <si>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</si>
  <si>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</si>
  <si>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</si>
  <si>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</si>
  <si>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</si>
  <si>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</si>
  <si>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</si>
  <si>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</si>
  <si>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</si>
  <si>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</si>
  <si>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</si>
  <si>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</si>
  <si>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</si>
  <si>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</si>
  <si>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</si>
  <si>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</si>
  <si>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</si>
  <si>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</si>
  <si>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</si>
  <si>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</si>
  <si>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</si>
  <si>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</si>
  <si>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</si>
  <si>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</si>
  <si>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</si>
  <si>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</si>
  <si>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</si>
  <si>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</si>
  <si>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</si>
  <si>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</si>
  <si>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</si>
  <si>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</si>
  <si>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</si>
  <si>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</si>
  <si>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</si>
  <si>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</si>
  <si>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</si>
  <si>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</si>
  <si>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</si>
  <si>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</si>
  <si>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</si>
  <si>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</si>
  <si>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</si>
  <si>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</si>
  <si>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</si>
  <si>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</si>
  <si>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</si>
  <si>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</si>
  <si>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</si>
  <si>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</si>
  <si>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</si>
  <si>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</si>
  <si>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</si>
  <si>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</si>
  <si>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</si>
  <si>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</si>
  <si>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</si>
  <si>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</si>
  <si>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</si>
  <si>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</si>
  <si>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</si>
  <si>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</si>
  <si>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</si>
  <si>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</si>
  <si>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</si>
  <si>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</si>
  <si>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</si>
  <si>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</si>
  <si>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</si>
  <si>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</si>
  <si>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</si>
  <si>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</si>
  <si>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</si>
  <si>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</si>
  <si>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</si>
  <si>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</si>
  <si>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</si>
  <si>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</si>
  <si>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</si>
  <si>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</si>
  <si>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</si>
  <si>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</si>
  <si>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</si>
  <si>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</si>
  <si>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</si>
  <si>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</si>
  <si>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</si>
  <si>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</si>
  <si>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</si>
  <si>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</si>
  <si>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</si>
  <si>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</si>
  <si>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</si>
  <si>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</si>
  <si>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</si>
  <si>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</si>
  <si>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</si>
  <si>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</si>
  <si>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</si>
  <si>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</si>
  <si>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</si>
  <si>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</si>
  <si>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</si>
  <si>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</si>
  <si>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</si>
  <si>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</si>
  <si>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</si>
  <si>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</si>
  <si>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</si>
  <si>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</si>
  <si>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</si>
  <si>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</si>
  <si>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</si>
  <si>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</si>
  <si>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</si>
  <si>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</si>
  <si>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</si>
  <si>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</si>
  <si>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</si>
  <si>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</si>
  <si>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</si>
  <si>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</si>
  <si>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</si>
  <si>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</si>
  <si>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</si>
  <si>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</si>
  <si>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</si>
  <si>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</si>
  <si>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</si>
  <si>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</si>
  <si>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</si>
  <si>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</si>
  <si>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</si>
  <si>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</si>
  <si>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</si>
  <si>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</si>
  <si>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</si>
  <si>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</si>
  <si>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</si>
  <si>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</si>
  <si>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</si>
  <si>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</si>
  <si>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</si>
  <si>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</si>
  <si>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</si>
  <si>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</si>
  <si>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</si>
  <si>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</si>
  <si>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</si>
  <si>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</si>
  <si>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</si>
  <si>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</si>
  <si>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</si>
  <si>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</si>
  <si>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</si>
  <si>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</si>
  <si>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</si>
  <si>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</si>
  <si>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</si>
  <si>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</si>
  <si>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</si>
  <si>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</si>
  <si>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</si>
  <si>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</si>
  <si>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</si>
  <si>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</si>
  <si>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</si>
  <si>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</si>
  <si>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</si>
  <si>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</si>
  <si>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</si>
  <si>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</si>
  <si>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</si>
  <si>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</si>
  <si>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</si>
  <si>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</si>
  <si>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</si>
  <si>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</si>
  <si>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</si>
  <si>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</si>
  <si>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</si>
  <si>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</si>
  <si>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</si>
  <si>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</si>
  <si>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</si>
  <si>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</si>
  <si>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</si>
  <si>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</si>
  <si>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</si>
  <si>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</si>
  <si>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</si>
  <si>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</si>
  <si>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</si>
  <si>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</si>
  <si>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</si>
  <si>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</si>
  <si>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</si>
  <si>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</si>
  <si>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</si>
  <si>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</si>
  <si>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</si>
  <si>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</si>
  <si>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</si>
  <si>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</si>
  <si>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</si>
  <si>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</si>
  <si>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</si>
  <si>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</si>
  <si>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</si>
  <si>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</si>
  <si>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</si>
  <si>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</si>
  <si>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</si>
  <si>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</si>
  <si>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</si>
  <si>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</si>
  <si>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</si>
  <si>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</si>
  <si>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</si>
  <si>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</si>
  <si>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</si>
  <si>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</si>
  <si>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</si>
  <si>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</si>
  <si>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</si>
  <si>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</si>
  <si>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</si>
  <si>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</si>
  <si>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</si>
  <si>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</si>
  <si>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</si>
  <si>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</si>
  <si>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</si>
  <si>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</si>
  <si>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</si>
  <si>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</si>
  <si>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</si>
  <si>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</si>
  <si>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</si>
  <si>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</si>
  <si>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</si>
  <si>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</si>
  <si>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</si>
  <si>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</si>
  <si>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</si>
  <si>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</si>
  <si>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</si>
  <si>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</si>
  <si>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</si>
  <si>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</si>
  <si>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</si>
  <si>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</si>
  <si>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</si>
  <si>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</si>
  <si>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</si>
  <si>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</si>
  <si>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</si>
  <si>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</si>
  <si>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</si>
  <si>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</si>
  <si>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</si>
  <si>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</si>
  <si>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</si>
  <si>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</si>
  <si>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</si>
  <si>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</si>
  <si>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</si>
  <si>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</si>
  <si>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</si>
  <si>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</si>
  <si>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</si>
  <si>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</si>
  <si>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</si>
  <si>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</si>
  <si>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</si>
  <si>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</si>
  <si>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</si>
  <si>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</si>
  <si>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</si>
  <si>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</si>
  <si>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</si>
  <si>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</si>
  <si>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</si>
  <si>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</si>
  <si>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</si>
  <si>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</si>
  <si>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</si>
  <si>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</si>
  <si>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</si>
  <si>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</si>
  <si>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</si>
  <si>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</si>
  <si>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</si>
  <si>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</si>
  <si>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</si>
  <si>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</si>
  <si>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</si>
  <si>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</si>
  <si>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</si>
  <si>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</si>
  <si>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</si>
  <si>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</si>
  <si>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</si>
  <si>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</si>
  <si>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</si>
  <si>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</si>
  <si>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</si>
  <si>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</si>
  <si>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</si>
  <si>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</si>
  <si>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</si>
  <si>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</si>
  <si>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</si>
  <si>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</si>
  <si>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</si>
  <si>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</si>
  <si>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</si>
  <si>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</si>
  <si>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</si>
  <si>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</si>
  <si>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</si>
  <si>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</si>
  <si>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</si>
  <si>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</si>
  <si>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</si>
  <si>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</si>
  <si>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</si>
  <si>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</si>
  <si>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</si>
  <si>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</si>
  <si>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</si>
  <si>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</si>
  <si>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</si>
  <si>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</si>
  <si>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</si>
  <si>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</si>
  <si>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</si>
  <si>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</si>
  <si>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</si>
  <si>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</si>
  <si>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</si>
  <si>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</si>
  <si>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</si>
  <si>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</si>
  <si>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</si>
  <si>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</si>
  <si>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</si>
  <si>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</si>
  <si>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</si>
  <si>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</si>
  <si>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</si>
  <si>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</si>
  <si>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</si>
  <si>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</si>
  <si>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</si>
  <si>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</si>
  <si>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</si>
  <si>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</si>
  <si>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</si>
  <si>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</si>
  <si>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</si>
  <si>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</si>
  <si>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</si>
  <si>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</si>
  <si>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</si>
  <si>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</si>
  <si>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</si>
  <si>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</si>
  <si>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</si>
  <si>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</si>
  <si>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</si>
  <si>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</si>
  <si>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</si>
  <si>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</si>
  <si>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</si>
  <si>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</si>
  <si>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</si>
  <si>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</si>
  <si>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</si>
  <si>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</si>
  <si>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</si>
  <si>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</si>
  <si>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</si>
  <si>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</si>
  <si>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</si>
  <si>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</si>
  <si>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</si>
  <si>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</si>
  <si>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</si>
  <si>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</si>
  <si>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</si>
  <si>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</si>
  <si>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</si>
  <si>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</si>
  <si>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</si>
  <si>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</si>
  <si>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</si>
  <si>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</si>
  <si>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</si>
  <si>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</si>
  <si>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</si>
  <si>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</si>
  <si>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</si>
  <si>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</si>
  <si>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</si>
  <si>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</si>
  <si>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</si>
  <si>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</si>
  <si>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</si>
  <si>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</si>
  <si>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</si>
  <si>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</si>
  <si>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</si>
  <si>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</si>
  <si>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</si>
  <si>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</si>
  <si>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</si>
  <si>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</si>
  <si>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</si>
  <si>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</si>
  <si>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</si>
  <si>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</si>
  <si>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</si>
  <si>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</si>
  <si>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</si>
  <si>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</si>
  <si>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</si>
  <si>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</si>
  <si>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</si>
  <si>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</si>
  <si>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</si>
  <si>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</si>
  <si>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</si>
  <si>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</si>
  <si>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</si>
  <si>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</si>
  <si>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</si>
  <si>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</si>
  <si>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</si>
  <si>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</si>
  <si>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</si>
  <si>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</si>
  <si>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</si>
  <si>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</si>
  <si>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</si>
  <si>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</si>
  <si>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</si>
  <si>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</si>
  <si>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</si>
  <si>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</si>
  <si>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</si>
  <si>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</si>
  <si>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</si>
  <si>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</si>
  <si>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</si>
  <si>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</si>
  <si>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</si>
  <si>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</si>
  <si>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</si>
  <si>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</si>
  <si>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</si>
  <si>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</si>
  <si>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</si>
  <si>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</si>
  <si>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</si>
  <si>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</si>
  <si>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</si>
  <si>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</si>
  <si>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</si>
  <si>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</si>
  <si>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</si>
  <si>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</si>
  <si>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</si>
  <si>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</si>
  <si>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</si>
  <si>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</si>
  <si>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</si>
  <si>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</si>
  <si>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</si>
  <si>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</si>
  <si>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</si>
  <si>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</si>
  <si>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</si>
  <si>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</si>
  <si>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</si>
  <si>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</si>
  <si>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</si>
  <si>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</si>
  <si>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</si>
  <si>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</si>
  <si>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</si>
  <si>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</si>
  <si>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</si>
  <si>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</si>
  <si>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</si>
  <si>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</si>
  <si>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</si>
  <si>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</si>
  <si>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</si>
  <si>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</si>
  <si>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</si>
  <si>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</si>
  <si>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</si>
  <si>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</si>
  <si>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</si>
  <si>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</si>
  <si>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</si>
  <si>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</si>
  <si>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</si>
  <si>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</si>
  <si>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</si>
  <si>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</si>
  <si>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</si>
  <si>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</si>
  <si>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</si>
  <si>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</si>
  <si>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</si>
  <si>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</si>
  <si>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</si>
  <si>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</si>
  <si>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</si>
  <si>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</si>
  <si>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</si>
  <si>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</si>
  <si>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</si>
  <si>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</si>
  <si>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</si>
  <si>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</si>
  <si>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</si>
  <si>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</si>
  <si>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</si>
  <si>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</si>
  <si>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</si>
  <si>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</si>
  <si>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</si>
  <si>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</si>
  <si>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</si>
  <si>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</si>
  <si>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</si>
  <si>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</si>
  <si>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</si>
  <si>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</si>
  <si>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</si>
  <si>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</si>
  <si>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</si>
  <si>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</si>
  <si>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</si>
  <si>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</si>
  <si>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</si>
  <si>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</si>
  <si>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</si>
  <si>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</si>
  <si>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</si>
  <si>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</si>
  <si>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</si>
  <si>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</si>
  <si>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</si>
  <si>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</si>
  <si>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</si>
  <si>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</si>
  <si>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</si>
  <si>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</si>
  <si>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</si>
  <si>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</si>
  <si>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</si>
  <si>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</si>
  <si>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</si>
  <si>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</si>
  <si>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</si>
  <si>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</si>
  <si>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</si>
  <si>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</si>
  <si>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</si>
  <si>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</si>
  <si>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</si>
  <si>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</si>
  <si>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</si>
  <si>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</si>
  <si>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</si>
  <si>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</si>
  <si>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</si>
  <si>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</si>
  <si>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</si>
  <si>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</si>
  <si>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</si>
  <si>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</si>
  <si>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</si>
  <si>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</si>
  <si>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</si>
  <si>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</si>
  <si>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</si>
  <si>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</si>
  <si>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</si>
  <si>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</si>
  <si>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</si>
  <si>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</si>
  <si>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</si>
  <si>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</si>
  <si>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</si>
  <si>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</si>
  <si>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</si>
  <si>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</si>
  <si>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</si>
  <si>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</si>
  <si>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</si>
  <si>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</si>
  <si>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</si>
  <si>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</si>
  <si>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</si>
  <si>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</si>
  <si>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</si>
  <si>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</si>
  <si>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</si>
  <si>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</si>
  <si>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</si>
  <si>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</si>
  <si>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</si>
  <si>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</si>
  <si>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</si>
  <si>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</si>
  <si>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</si>
  <si>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</si>
  <si>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</si>
  <si>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</si>
  <si>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</si>
  <si>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</si>
  <si>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</si>
  <si>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</si>
  <si>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</si>
  <si>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</si>
  <si>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</si>
  <si>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</si>
  <si>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</si>
  <si>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</si>
  <si>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</si>
  <si>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</si>
  <si>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</si>
  <si>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</si>
  <si>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</si>
  <si>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</si>
  <si>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</si>
  <si>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</si>
  <si>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</si>
  <si>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</si>
  <si>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</si>
  <si>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</si>
  <si>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</si>
  <si>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</si>
  <si>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</si>
  <si>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</si>
  <si>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</si>
  <si>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</si>
  <si>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</si>
  <si>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</si>
  <si>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</si>
  <si>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</si>
  <si>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</si>
  <si>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</si>
  <si>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</si>
  <si>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</si>
  <si>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</si>
  <si>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</si>
  <si>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</si>
  <si>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</si>
  <si>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</si>
  <si>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</si>
  <si>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</si>
  <si>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</si>
  <si>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</si>
  <si>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</si>
  <si>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</si>
  <si>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</si>
  <si>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</si>
  <si>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</si>
  <si>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</si>
  <si>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</si>
  <si>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</si>
  <si>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</si>
  <si>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</si>
  <si>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</si>
  <si>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</si>
  <si>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</si>
  <si>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</si>
  <si>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</si>
  <si>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</si>
  <si>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</si>
  <si>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</si>
  <si>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</si>
  <si>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</si>
  <si>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</si>
  <si>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</si>
  <si>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</si>
  <si>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</si>
  <si>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</si>
  <si>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</si>
  <si>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</si>
  <si>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</si>
  <si>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</si>
  <si>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</si>
  <si>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</si>
  <si>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</si>
  <si>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</si>
  <si>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</si>
  <si>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</si>
  <si>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</si>
  <si>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</si>
  <si>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</si>
  <si>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</si>
  <si>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</si>
  <si>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</si>
  <si>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</si>
  <si>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</si>
  <si>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</si>
  <si>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</si>
  <si>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</si>
  <si>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</si>
  <si>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</si>
  <si>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</si>
  <si>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</si>
  <si>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</si>
  <si>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</si>
  <si>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</si>
  <si>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</si>
  <si>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</si>
  <si>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</si>
  <si>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</si>
  <si>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</si>
  <si>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</si>
  <si>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</si>
  <si>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</si>
  <si>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</si>
  <si>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</si>
  <si>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</si>
  <si>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</si>
  <si>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</si>
  <si>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</si>
  <si>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</si>
  <si>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</si>
  <si>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</si>
  <si>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</si>
  <si>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</si>
  <si>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</si>
  <si>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</si>
  <si>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</si>
  <si>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</si>
  <si>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</si>
  <si>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</si>
  <si>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</si>
  <si>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</si>
  <si>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</si>
  <si>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</si>
  <si>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</si>
  <si>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</si>
  <si>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</si>
  <si>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</si>
  <si>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</si>
  <si>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</si>
  <si>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</si>
  <si>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</si>
  <si>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</si>
  <si>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</si>
  <si>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</si>
  <si>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</si>
  <si>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</si>
  <si>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</si>
  <si>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</si>
  <si>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</si>
  <si>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</si>
  <si>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</si>
  <si>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</si>
  <si>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</si>
  <si>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</si>
  <si>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</si>
  <si>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</si>
  <si>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</si>
  <si>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</si>
  <si>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</si>
  <si>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</si>
  <si>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</si>
  <si>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</si>
  <si>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</si>
  <si>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</si>
  <si>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</si>
  <si>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</si>
  <si>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</si>
  <si>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</si>
  <si>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</si>
  <si>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</si>
  <si>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</si>
  <si>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</si>
  <si>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</si>
  <si>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</si>
  <si>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</si>
  <si>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</si>
  <si>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</si>
  <si>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</si>
  <si>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</si>
  <si>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</si>
  <si>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</si>
  <si>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</si>
  <si>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</si>
  <si>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</si>
  <si>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</si>
  <si>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</si>
  <si>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</si>
  <si>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</si>
  <si>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</si>
  <si>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</si>
  <si>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</si>
  <si>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</si>
  <si>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</si>
  <si>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</si>
  <si>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</si>
  <si>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</si>
  <si>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</si>
  <si>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</si>
  <si>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</si>
  <si>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</si>
  <si>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</si>
  <si>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</si>
  <si>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</si>
  <si>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</si>
  <si>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</si>
  <si>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</si>
  <si>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</si>
  <si>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</si>
  <si>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</si>
  <si>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</si>
  <si>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</si>
  <si>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</si>
  <si>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</si>
  <si>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</si>
  <si>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</si>
  <si>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</si>
  <si>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</si>
  <si>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</si>
  <si>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</si>
  <si>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</si>
  <si>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</si>
  <si>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</si>
  <si>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</si>
  <si>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</si>
  <si>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</si>
  <si>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</si>
  <si>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</si>
  <si>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</si>
  <si>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</si>
  <si>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</si>
  <si>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</si>
  <si>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</si>
  <si>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</si>
  <si>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</si>
  <si>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</si>
  <si>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</si>
  <si>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</si>
  <si>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</si>
  <si>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</si>
  <si>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</si>
  <si>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</si>
  <si>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</si>
  <si>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</si>
  <si>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</si>
  <si>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</si>
  <si>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</si>
  <si>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</si>
  <si>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</si>
  <si>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</si>
  <si>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</si>
  <si>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</si>
  <si>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</si>
  <si>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</si>
  <si>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</si>
  <si>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</si>
  <si>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</si>
  <si>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</si>
  <si>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</si>
  <si>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</si>
  <si>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</si>
  <si>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</si>
  <si>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</si>
  <si>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</si>
  <si>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</si>
  <si>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</si>
  <si>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</si>
  <si>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</si>
  <si>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</si>
  <si>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</si>
  <si>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</si>
  <si>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</si>
  <si>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</si>
  <si>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</si>
  <si>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</si>
  <si>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</si>
  <si>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</si>
  <si>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</si>
  <si>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</si>
  <si>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</si>
  <si>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</si>
  <si>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</si>
  <si>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</si>
  <si>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</si>
  <si>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</si>
  <si>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</si>
  <si>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</si>
  <si>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</si>
  <si>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</si>
  <si>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</si>
  <si>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</si>
  <si>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</si>
  <si>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</si>
  <si>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</si>
  <si>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</si>
  <si>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</si>
  <si>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</si>
  <si>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</si>
  <si>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</si>
  <si>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</si>
  <si>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</si>
  <si>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</si>
  <si>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</si>
  <si>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</si>
  <si>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</si>
  <si>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</si>
  <si>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</si>
  <si>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</si>
  <si>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</si>
  <si>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</si>
  <si>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</si>
  <si>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</si>
  <si>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</si>
  <si>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</si>
  <si>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</si>
  <si>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</si>
  <si>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</si>
  <si>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</si>
  <si>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</si>
  <si>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</si>
  <si>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</si>
  <si>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</si>
  <si>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</si>
  <si>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</si>
  <si>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</si>
  <si>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</si>
  <si>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</si>
  <si>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</si>
  <si>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</si>
  <si>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</si>
  <si>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</si>
  <si>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</si>
  <si>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</si>
  <si>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</si>
  <si>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</si>
  <si>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</si>
  <si>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</si>
  <si>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</si>
  <si>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</si>
  <si>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</si>
  <si>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</si>
  <si>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</si>
  <si>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</si>
  <si>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</si>
  <si>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</si>
  <si>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</si>
  <si>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</si>
  <si>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</si>
  <si>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</si>
  <si>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</si>
  <si>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</si>
  <si>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</si>
  <si>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</si>
  <si>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</si>
  <si>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</si>
  <si>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</si>
  <si>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</si>
  <si>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</si>
  <si>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</si>
  <si>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</si>
  <si>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</si>
  <si>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</si>
  <si>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</si>
  <si>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</si>
  <si>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</si>
  <si>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</si>
  <si>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</si>
  <si>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</si>
  <si>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</si>
  <si>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</si>
  <si>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</si>
  <si>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</si>
  <si>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</si>
  <si>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</si>
  <si>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</si>
  <si>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</si>
  <si>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</si>
  <si>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</si>
  <si>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</si>
  <si>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</si>
  <si>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</si>
  <si>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</si>
  <si>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</si>
  <si>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</si>
  <si>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</si>
  <si>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</si>
  <si>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</si>
  <si>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</si>
  <si>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</si>
  <si>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</si>
  <si>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</si>
  <si>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</si>
  <si>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</si>
  <si>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</si>
  <si>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</si>
  <si>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</si>
  <si>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</si>
  <si>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</si>
  <si>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</si>
  <si>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</si>
  <si>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</si>
  <si>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</si>
  <si>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</si>
  <si>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</si>
  <si>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</si>
  <si>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</si>
  <si>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</si>
  <si>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</si>
  <si>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</si>
  <si>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</si>
  <si>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</si>
  <si>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</si>
  <si>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</si>
  <si>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</si>
  <si>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</si>
  <si>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</si>
  <si>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</si>
  <si>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</si>
  <si>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</si>
  <si>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</si>
  <si>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</si>
  <si>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</si>
  <si>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</si>
  <si>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</si>
  <si>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</si>
  <si>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</si>
  <si>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</si>
  <si>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</si>
  <si>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</si>
  <si>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</si>
  <si>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</si>
  <si>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</si>
  <si>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</si>
  <si>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</si>
  <si>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</si>
  <si>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</si>
  <si>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</si>
  <si>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</si>
  <si>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</si>
  <si>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</si>
  <si>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</si>
  <si>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</si>
  <si>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</si>
  <si>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</si>
  <si>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</si>
  <si>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</si>
  <si>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</si>
  <si>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</si>
  <si>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</si>
  <si>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</si>
  <si>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</si>
  <si>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</si>
  <si>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</si>
  <si>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</si>
  <si>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</si>
  <si>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</si>
  <si>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</si>
  <si>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</si>
  <si>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</si>
  <si>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</si>
  <si>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</si>
  <si>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</si>
  <si>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</si>
  <si>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</si>
  <si>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</si>
  <si>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</si>
  <si>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</si>
  <si>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</si>
  <si>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</si>
  <si>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</si>
  <si>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</si>
  <si>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</si>
  <si>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</si>
  <si>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</si>
  <si>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</si>
  <si>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</si>
  <si>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</si>
  <si>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</si>
  <si>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</si>
  <si>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</si>
  <si>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</si>
  <si>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</si>
  <si>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</si>
  <si>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</si>
  <si>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</si>
  <si>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</si>
  <si>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</si>
  <si>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</si>
  <si>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</si>
  <si>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</si>
  <si>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</si>
  <si>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</si>
  <si>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</si>
  <si>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</si>
  <si>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</si>
  <si>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</si>
  <si>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</si>
  <si>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</si>
  <si>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</si>
  <si>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</si>
  <si>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</si>
  <si>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</si>
  <si>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</si>
  <si>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</si>
  <si>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</si>
  <si>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</si>
  <si>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</si>
  <si>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</si>
  <si>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</si>
  <si>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</si>
  <si>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</si>
  <si>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</si>
  <si>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</si>
  <si>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</si>
  <si>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</si>
  <si>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</si>
  <si>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</si>
  <si>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</si>
  <si>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</si>
  <si>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</si>
  <si>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</si>
  <si>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</si>
  <si>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</si>
  <si>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</si>
  <si>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</si>
  <si>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</si>
  <si>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</si>
  <si>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</si>
  <si>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</si>
  <si>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</si>
  <si>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</si>
  <si>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</si>
  <si>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</si>
  <si>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</si>
  <si>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</si>
  <si>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</si>
  <si>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</si>
  <si>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</si>
  <si>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</si>
  <si>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</si>
  <si>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</si>
  <si>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</si>
  <si>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</si>
  <si>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</si>
  <si>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</si>
  <si>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</si>
  <si>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</si>
  <si>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</si>
  <si>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</si>
  <si>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</si>
  <si>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</si>
  <si>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</si>
  <si>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</si>
  <si>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</si>
  <si>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Paramètres généraux</t>
  </si>
  <si>
    <t>Remplissez les cases bleues :</t>
  </si>
  <si>
    <t xml:space="preserve">Année : </t>
  </si>
  <si>
    <t xml:space="preserve">  Nous vous conseillons d'établir un fichier par an.</t>
  </si>
  <si>
    <t>Nom de votre entreprise :</t>
  </si>
  <si>
    <t xml:space="preserve"> (obligatoire)</t>
  </si>
  <si>
    <t>E-mail :</t>
  </si>
  <si>
    <t>N° SIRET :</t>
  </si>
  <si>
    <t>565 565 565 00012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</si>
  <si>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</si>
  <si>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</si>
  <si>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</si>
  <si>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</si>
  <si>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</si>
  <si>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</si>
  <si>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</si>
  <si>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</si>
  <si>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</si>
  <si>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</si>
  <si>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</si>
  <si>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</si>
  <si>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</si>
  <si>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</si>
  <si>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</si>
  <si>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</si>
  <si>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</si>
  <si>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</si>
  <si>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</si>
  <si>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</si>
  <si>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</si>
  <si>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</si>
  <si>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</si>
  <si>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</si>
  <si>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</si>
  <si>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</si>
  <si>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</si>
  <si>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</si>
  <si>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</si>
  <si>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</si>
  <si>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</si>
  <si>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</si>
  <si>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</si>
  <si>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</si>
  <si>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</si>
  <si>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</si>
  <si>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</si>
  <si>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</si>
  <si>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</si>
  <si>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</si>
  <si>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</si>
  <si>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</si>
  <si>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</si>
  <si>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11h00 Mme Rives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</si>
  <si>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</si>
  <si>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</si>
  <si>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</si>
  <si>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</si>
  <si>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</si>
  <si>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</si>
  <si>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</si>
  <si>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1 côte des Rillettes, 44000 Nantes</t>
  </si>
  <si>
    <t>11h05 M. Dubreuil</t>
  </si>
  <si>
    <t>Christine Gérard à confirmer</t>
  </si>
  <si>
    <t>Tarifs</t>
  </si>
  <si>
    <t>Coloration (à partir de)</t>
  </si>
  <si>
    <t>Type</t>
  </si>
  <si>
    <t>Référence</t>
  </si>
  <si>
    <t>Articles</t>
  </si>
  <si>
    <t>Unité</t>
  </si>
  <si>
    <t>Quantité en stock</t>
  </si>
  <si>
    <t>Seuil minimal</t>
  </si>
  <si>
    <t>Alerte ?</t>
  </si>
  <si>
    <t>Quantité à acheter</t>
  </si>
  <si>
    <t>Papeterie</t>
  </si>
  <si>
    <t>unité</t>
  </si>
  <si>
    <t>paquet</t>
  </si>
  <si>
    <t>lot</t>
  </si>
  <si>
    <t>Enveloppes/timbres</t>
  </si>
  <si>
    <t>Enveloppes rectangulaires 110 x 220</t>
  </si>
  <si>
    <t xml:space="preserve">Enveloppes rectangulaires 110 x 220 à fenêtre </t>
  </si>
  <si>
    <t xml:space="preserve">
Petites fournitures</t>
  </si>
  <si>
    <t>boîte</t>
  </si>
  <si>
    <t>Téléphone fixe</t>
  </si>
  <si>
    <t xml:space="preserve">
Hygiène</t>
  </si>
  <si>
    <t>Masques chirurgicaux</t>
  </si>
  <si>
    <t>Hygiène</t>
  </si>
  <si>
    <t>Bouteille gel hydro-alcoolique</t>
  </si>
  <si>
    <t xml:space="preserve">Désinfectant surface </t>
  </si>
  <si>
    <t>Rouleau papier absorbant</t>
  </si>
  <si>
    <t>Savon</t>
  </si>
  <si>
    <t>Liquide vaisselle</t>
  </si>
  <si>
    <t>Eponge</t>
  </si>
  <si>
    <t>Serviettes en papier</t>
  </si>
  <si>
    <t>Dosettes café</t>
  </si>
  <si>
    <t>Cuisine</t>
  </si>
  <si>
    <t>Paquet café</t>
  </si>
  <si>
    <t>Sachets thé</t>
  </si>
  <si>
    <t>Sachets infusion</t>
  </si>
  <si>
    <t>Sucre</t>
  </si>
  <si>
    <t>Biscuits sucrés</t>
  </si>
  <si>
    <t>Biscuits salés</t>
  </si>
  <si>
    <t>Bonbonnes eau</t>
  </si>
  <si>
    <t>Rouleaux sopalin</t>
  </si>
  <si>
    <t>Gobelets en plastique réutilisables</t>
  </si>
  <si>
    <t>Bouteille eau plate petite</t>
  </si>
  <si>
    <t>Bouteille eau pétillante grande</t>
  </si>
  <si>
    <t>Autres</t>
  </si>
  <si>
    <t>Gestion des stocks</t>
  </si>
  <si>
    <t xml:space="preserve">
Produits professionnels</t>
  </si>
  <si>
    <t xml:space="preserve">
Produits détail</t>
  </si>
  <si>
    <t xml:space="preserve">
Pause café</t>
  </si>
  <si>
    <t>TTC</t>
  </si>
  <si>
    <t>Ci-dessous un exemple de tarifs à imprimer et à afficher.</t>
  </si>
  <si>
    <t>Pour rappel, il est obligatoire d'afficher les tarifs en vitrine et à l'intérieur du salon.</t>
  </si>
  <si>
    <t>Votre adresse complète :</t>
  </si>
  <si>
    <t>Numéro de téléphone :</t>
  </si>
  <si>
    <t>Remplissez le tableau suivant pour suivre votre stock de produits et fournitures.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</si>
  <si>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</si>
  <si>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</si>
  <si>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</si>
  <si>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</si>
  <si>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</si>
  <si>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</si>
  <si>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LR8978</t>
  </si>
  <si>
    <t>Complétez, imprimez et transformez ce bon de commande en pdf.</t>
  </si>
  <si>
    <t>Un conseil : archivez tous vos bons de commande !</t>
  </si>
  <si>
    <t>Bon de commande</t>
  </si>
  <si>
    <t>N°</t>
  </si>
  <si>
    <t>Fournisseur :</t>
  </si>
  <si>
    <t>Produits commandés</t>
  </si>
  <si>
    <t>Qté</t>
  </si>
  <si>
    <t>P.U. H.T.</t>
  </si>
  <si>
    <t>Total H.T.</t>
  </si>
  <si>
    <t>Taux TVA</t>
  </si>
  <si>
    <t>Date de livraison souhaitée :</t>
  </si>
  <si>
    <t>TVA</t>
  </si>
  <si>
    <t>TOTAL HT</t>
  </si>
  <si>
    <t>Montant TVA</t>
  </si>
  <si>
    <t>Total TTC</t>
  </si>
  <si>
    <t>…</t>
  </si>
  <si>
    <t>Conditions de paiement demandées :</t>
  </si>
  <si>
    <t>Signature et cachet :</t>
  </si>
  <si>
    <t>N° fournisseur</t>
  </si>
  <si>
    <t>Nom fournisseur</t>
  </si>
  <si>
    <t>Remarques / pour mémoire</t>
  </si>
  <si>
    <t>1 route des Joliettes, 84250 Grans</t>
  </si>
  <si>
    <t>l.bernais@bernais.com</t>
  </si>
  <si>
    <t>Vos principaux fournisseurs :</t>
  </si>
  <si>
    <t>Sélectionnez un fournisseur pour mettre à jour l'entête du bon de commande :</t>
  </si>
  <si>
    <t>Complétez …</t>
  </si>
  <si>
    <t>Un temps pour soi</t>
  </si>
  <si>
    <t>un-temps-pour-soi@gmail.com</t>
  </si>
  <si>
    <t>https://www.business-plan-excel.fr/produit/mot-de-passe-logiciel-institut-beaute-excel/</t>
  </si>
  <si>
    <t>Beauté diffusion</t>
  </si>
  <si>
    <t>BC esthétique</t>
  </si>
  <si>
    <t>Remarques, préférences du client, type de peau</t>
  </si>
  <si>
    <t>Tarifs esthétique</t>
  </si>
  <si>
    <t>Huile de massage 250 ml argan</t>
  </si>
  <si>
    <t>Huile de massage 500 ml fleur oranger</t>
  </si>
  <si>
    <t>Sérum visage  50 ml</t>
  </si>
  <si>
    <t>EPILATION</t>
  </si>
  <si>
    <t>Sourcils</t>
  </si>
  <si>
    <t>Lèvres</t>
  </si>
  <si>
    <t>Menton</t>
  </si>
  <si>
    <t>Visage</t>
  </si>
  <si>
    <t>Aisselles</t>
  </si>
  <si>
    <t>Maillot</t>
  </si>
  <si>
    <t>Jambes entières</t>
  </si>
  <si>
    <t>Bras</t>
  </si>
  <si>
    <t>Demi-jambes / cuisses</t>
  </si>
  <si>
    <t>SOINS DU VISAGE ET DU CORPS</t>
  </si>
  <si>
    <t>Modelage crânien</t>
  </si>
  <si>
    <t>Soin purifiant</t>
  </si>
  <si>
    <t>Soin visage spécifique</t>
  </si>
  <si>
    <t>Modelage corps</t>
  </si>
  <si>
    <t>Modelage relaxant</t>
  </si>
  <si>
    <t>Soin silouhette</t>
  </si>
  <si>
    <t>POUR LES MAINS</t>
  </si>
  <si>
    <t>Ongles</t>
  </si>
  <si>
    <t>POUR LES PIEDS</t>
  </si>
  <si>
    <t>Beauté des mains</t>
  </si>
  <si>
    <t>Beauté des pieds</t>
  </si>
  <si>
    <t>9h30 Mme Bertoux</t>
  </si>
  <si>
    <t>(soin visage)</t>
  </si>
  <si>
    <t>(soin des mains)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</si>
</sst>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#&quot; &quot;##&quot; &quot;##&quot; &quot;##&quot; &quot;##"/>
    <numFmt numFmtId="165" formatCode="#,##0.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20"/>
      <color theme="0"/>
      <name val="Arial Nova Cond Light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theme="0"/>
      <name val="Arial"/>
      <family val="2"/>
    </font>
    <font>
      <b/>
      <i/>
      <sz val="22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7" fillId="3" borderId="8" xfId="0" applyFont="1" applyFill="1" applyBorder="1" applyAlignment="1">
      <alignment vertical="center" wrapText="1"/>
    </xf>
    <xf numFmtId="14" fontId="7" fillId="3" borderId="8" xfId="0" applyNumberFormat="1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49" fontId="13" fillId="0" borderId="0" xfId="0" applyNumberFormat="1" applyFont="1"/>
    <xf numFmtId="0" fontId="0" fillId="0" borderId="0" xfId="0" applyProtection="1">
      <protection locked="0"/>
    </xf>
    <xf numFmtId="49" fontId="14" fillId="0" borderId="0" xfId="0" applyNumberFormat="1" applyFont="1"/>
    <xf numFmtId="0" fontId="15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7" fillId="0" borderId="13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64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14" fontId="4" fillId="0" borderId="6" xfId="0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0" fillId="0" borderId="0" xfId="2" applyAlignment="1" applyProtection="1">
      <alignment horizontal="center" vertical="center" wrapText="1"/>
      <protection locked="0"/>
    </xf>
    <xf numFmtId="0" fontId="21" fillId="0" borderId="0" xfId="2" applyFont="1" applyAlignment="1">
      <alignment wrapText="1"/>
    </xf>
    <xf numFmtId="0" fontId="20" fillId="0" borderId="0" xfId="2" applyAlignment="1">
      <alignment wrapText="1"/>
    </xf>
    <xf numFmtId="0" fontId="23" fillId="0" borderId="0" xfId="2" applyFont="1" applyAlignment="1">
      <alignment horizontal="left" vertical="center" wrapText="1"/>
    </xf>
    <xf numFmtId="14" fontId="23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2" applyFont="1" applyBorder="1" applyAlignment="1">
      <alignment horizont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2" applyFont="1" applyAlignment="1">
      <alignment wrapText="1"/>
    </xf>
    <xf numFmtId="14" fontId="25" fillId="0" borderId="0" xfId="2" applyNumberFormat="1" applyFont="1" applyAlignment="1">
      <alignment horizontal="center" vertical="center" wrapText="1"/>
    </xf>
    <xf numFmtId="14" fontId="25" fillId="6" borderId="15" xfId="2" applyNumberFormat="1" applyFont="1" applyFill="1" applyBorder="1" applyAlignment="1">
      <alignment horizontal="center" vertical="center" wrapText="1"/>
    </xf>
    <xf numFmtId="14" fontId="25" fillId="6" borderId="13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 wrapText="1"/>
    </xf>
    <xf numFmtId="0" fontId="23" fillId="0" borderId="15" xfId="2" applyFont="1" applyBorder="1" applyAlignment="1">
      <alignment horizontal="center" wrapText="1"/>
    </xf>
    <xf numFmtId="0" fontId="23" fillId="0" borderId="13" xfId="2" applyFont="1" applyBorder="1" applyAlignment="1">
      <alignment horizontal="center" wrapText="1"/>
    </xf>
    <xf numFmtId="0" fontId="23" fillId="0" borderId="13" xfId="2" applyFont="1" applyBorder="1" applyAlignment="1">
      <alignment horizontal="left" wrapText="1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0" fontId="29" fillId="0" borderId="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18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/>
    <xf numFmtId="0" fontId="23" fillId="0" borderId="0" xfId="2" applyFont="1" applyAlignment="1">
      <alignment vertical="center" wrapText="1"/>
    </xf>
    <xf numFmtId="14" fontId="23" fillId="6" borderId="16" xfId="2" applyNumberFormat="1" applyFont="1" applyFill="1" applyBorder="1" applyAlignment="1">
      <alignment horizontal="center" vertical="center" wrapText="1"/>
    </xf>
    <xf numFmtId="14" fontId="23" fillId="6" borderId="14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wrapText="1"/>
    </xf>
    <xf numFmtId="0" fontId="23" fillId="7" borderId="0" xfId="2" applyFont="1" applyFill="1" applyAlignment="1">
      <alignment horizontal="center" vertical="center" wrapText="1"/>
    </xf>
    <xf numFmtId="0" fontId="23" fillId="7" borderId="0" xfId="2" applyFont="1" applyFill="1" applyBorder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0" fontId="25" fillId="0" borderId="17" xfId="2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25" fillId="0" borderId="0" xfId="2" applyFont="1" applyFill="1" applyAlignment="1" applyProtection="1">
      <alignment horizontal="center" vertical="center" wrapText="1"/>
      <protection locked="0"/>
    </xf>
    <xf numFmtId="0" fontId="23" fillId="7" borderId="0" xfId="2" applyFont="1" applyFill="1" applyBorder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32" fillId="8" borderId="2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25" fillId="6" borderId="6" xfId="2" applyFont="1" applyFill="1" applyBorder="1" applyAlignment="1" applyProtection="1">
      <alignment horizontal="center" vertical="center" wrapText="1"/>
      <protection locked="0"/>
    </xf>
    <xf numFmtId="0" fontId="29" fillId="6" borderId="6" xfId="2" applyFont="1" applyFill="1" applyBorder="1" applyAlignment="1" applyProtection="1">
      <alignment horizontal="center" vertical="center" wrapText="1"/>
      <protection locked="0"/>
    </xf>
    <xf numFmtId="0" fontId="20" fillId="6" borderId="0" xfId="2" applyFill="1" applyAlignment="1" applyProtection="1">
      <alignment horizontal="center" vertical="center" wrapText="1"/>
      <protection locked="0"/>
    </xf>
    <xf numFmtId="0" fontId="25" fillId="6" borderId="17" xfId="2" applyFont="1" applyFill="1" applyBorder="1" applyAlignment="1" applyProtection="1">
      <alignment horizontal="center" vertical="center" wrapText="1"/>
      <protection locked="0"/>
    </xf>
    <xf numFmtId="0" fontId="30" fillId="6" borderId="6" xfId="2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Fill="1" applyAlignment="1" applyProtection="1">
      <alignment vertical="center" wrapText="1"/>
      <protection locked="0"/>
    </xf>
    <xf numFmtId="0" fontId="28" fillId="0" borderId="0" xfId="2" applyFont="1" applyFill="1" applyAlignment="1" applyProtection="1">
      <alignment horizontal="left" vertical="center" wrapText="1"/>
      <protection locked="0"/>
    </xf>
    <xf numFmtId="0" fontId="22" fillId="0" borderId="0" xfId="2" applyFont="1" applyAlignment="1">
      <alignment horizontal="right" vertical="center"/>
    </xf>
    <xf numFmtId="0" fontId="0" fillId="0" borderId="0" xfId="0" applyAlignment="1">
      <alignment horizontal="left" indent="1"/>
    </xf>
    <xf numFmtId="0" fontId="3" fillId="0" borderId="13" xfId="1" applyFill="1" applyBorder="1" applyAlignment="1" applyProtection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3" fillId="0" borderId="0" xfId="0" applyFont="1"/>
    <xf numFmtId="0" fontId="12" fillId="0" borderId="0" xfId="0" applyFont="1"/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indent="1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indent="1"/>
    </xf>
    <xf numFmtId="0" fontId="34" fillId="0" borderId="0" xfId="0" applyFo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49" fontId="12" fillId="0" borderId="0" xfId="0" applyNumberFormat="1" applyFont="1" applyAlignment="1">
      <alignment horizontal="left" vertical="top"/>
    </xf>
    <xf numFmtId="0" fontId="21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/>
    <xf numFmtId="0" fontId="9" fillId="0" borderId="0" xfId="0" applyFont="1" applyBorder="1" applyProtection="1"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6" fontId="4" fillId="0" borderId="0" xfId="0" applyNumberFormat="1" applyFont="1" applyBorder="1" applyProtection="1">
      <protection locked="0"/>
    </xf>
    <xf numFmtId="0" fontId="39" fillId="0" borderId="0" xfId="0" applyFont="1"/>
    <xf numFmtId="0" fontId="18" fillId="0" borderId="0" xfId="0" applyFont="1"/>
    <xf numFmtId="0" fontId="40" fillId="0" borderId="0" xfId="0" applyFont="1"/>
    <xf numFmtId="0" fontId="19" fillId="0" borderId="0" xfId="0" applyFont="1"/>
    <xf numFmtId="0" fontId="42" fillId="0" borderId="0" xfId="0" applyFont="1"/>
    <xf numFmtId="0" fontId="43" fillId="0" borderId="0" xfId="1" applyFont="1"/>
    <xf numFmtId="0" fontId="44" fillId="0" borderId="0" xfId="0" applyFont="1"/>
    <xf numFmtId="0" fontId="6" fillId="8" borderId="23" xfId="0" applyFont="1" applyFill="1" applyBorder="1" applyAlignment="1">
      <alignment horizontal="center" vertical="center" wrapText="1"/>
    </xf>
    <xf numFmtId="49" fontId="6" fillId="8" borderId="23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left" vertical="center" wrapText="1" indent="1"/>
    </xf>
    <xf numFmtId="49" fontId="34" fillId="0" borderId="0" xfId="0" applyNumberFormat="1" applyFont="1" applyAlignment="1">
      <alignment horizontal="left" vertical="center"/>
    </xf>
    <xf numFmtId="0" fontId="45" fillId="0" borderId="0" xfId="0" applyFont="1"/>
    <xf numFmtId="49" fontId="12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0" fontId="48" fillId="0" borderId="0" xfId="0" applyFont="1"/>
    <xf numFmtId="0" fontId="48" fillId="0" borderId="34" xfId="0" applyFont="1" applyBorder="1"/>
    <xf numFmtId="0" fontId="48" fillId="0" borderId="35" xfId="0" applyFont="1" applyBorder="1"/>
    <xf numFmtId="0" fontId="48" fillId="0" borderId="36" xfId="0" applyFont="1" applyBorder="1"/>
    <xf numFmtId="0" fontId="48" fillId="0" borderId="37" xfId="0" applyFont="1" applyBorder="1"/>
    <xf numFmtId="0" fontId="48" fillId="0" borderId="38" xfId="0" applyFont="1" applyBorder="1"/>
    <xf numFmtId="0" fontId="51" fillId="0" borderId="0" xfId="0" applyFont="1"/>
    <xf numFmtId="0" fontId="53" fillId="0" borderId="0" xfId="0" applyFont="1"/>
    <xf numFmtId="0" fontId="49" fillId="0" borderId="0" xfId="0" applyFont="1" applyAlignment="1">
      <alignment horizontal="center" vertical="center" wrapText="1"/>
    </xf>
    <xf numFmtId="0" fontId="55" fillId="0" borderId="31" xfId="0" applyFont="1" applyBorder="1" applyAlignment="1">
      <alignment horizontal="right" vertical="center"/>
    </xf>
    <xf numFmtId="49" fontId="55" fillId="0" borderId="33" xfId="0" applyNumberFormat="1" applyFont="1" applyBorder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8" fillId="0" borderId="38" xfId="0" applyFont="1" applyBorder="1"/>
    <xf numFmtId="0" fontId="58" fillId="0" borderId="0" xfId="0" applyFont="1"/>
    <xf numFmtId="0" fontId="60" fillId="0" borderId="0" xfId="0" applyFont="1" applyAlignment="1">
      <alignment horizontal="center"/>
    </xf>
    <xf numFmtId="0" fontId="61" fillId="0" borderId="0" xfId="0" applyFont="1"/>
    <xf numFmtId="0" fontId="62" fillId="0" borderId="39" xfId="0" applyFont="1" applyBorder="1" applyAlignment="1">
      <alignment horizontal="right" vertical="center"/>
    </xf>
    <xf numFmtId="14" fontId="61" fillId="0" borderId="0" xfId="0" applyNumberFormat="1" applyFont="1" applyAlignment="1">
      <alignment horizontal="left"/>
    </xf>
    <xf numFmtId="0" fontId="59" fillId="0" borderId="0" xfId="0" applyFont="1"/>
    <xf numFmtId="0" fontId="59" fillId="0" borderId="42" xfId="0" applyFont="1" applyBorder="1" applyAlignment="1">
      <alignment horizontal="left" vertical="center" wrapText="1" indent="1"/>
    </xf>
    <xf numFmtId="0" fontId="59" fillId="0" borderId="41" xfId="0" applyFont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/>
    </xf>
    <xf numFmtId="0" fontId="59" fillId="0" borderId="43" xfId="0" applyFont="1" applyBorder="1" applyAlignment="1">
      <alignment horizontal="left" indent="1"/>
    </xf>
    <xf numFmtId="0" fontId="59" fillId="0" borderId="43" xfId="0" applyFont="1" applyBorder="1" applyAlignment="1">
      <alignment horizontal="center"/>
    </xf>
    <xf numFmtId="0" fontId="59" fillId="0" borderId="43" xfId="0" applyFont="1" applyBorder="1" applyAlignment="1">
      <alignment horizontal="left"/>
    </xf>
    <xf numFmtId="0" fontId="63" fillId="0" borderId="0" xfId="0" applyFont="1" applyAlignment="1">
      <alignment horizontal="center" vertical="center"/>
    </xf>
    <xf numFmtId="165" fontId="61" fillId="0" borderId="4" xfId="0" applyNumberFormat="1" applyFont="1" applyBorder="1" applyAlignment="1" applyProtection="1">
      <alignment horizontal="center" vertical="center" wrapText="1"/>
      <protection locked="0"/>
    </xf>
    <xf numFmtId="165" fontId="61" fillId="0" borderId="4" xfId="0" applyNumberFormat="1" applyFont="1" applyBorder="1" applyAlignment="1">
      <alignment horizontal="center" vertical="center" wrapText="1"/>
    </xf>
    <xf numFmtId="10" fontId="64" fillId="0" borderId="5" xfId="0" applyNumberFormat="1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vertical="center"/>
    </xf>
    <xf numFmtId="4" fontId="61" fillId="0" borderId="0" xfId="0" applyNumberFormat="1" applyFont="1" applyAlignment="1">
      <alignment horizontal="left" vertical="center"/>
    </xf>
    <xf numFmtId="0" fontId="62" fillId="0" borderId="0" xfId="0" applyFont="1"/>
    <xf numFmtId="0" fontId="59" fillId="0" borderId="0" xfId="0" applyFont="1" applyAlignment="1">
      <alignment horizontal="center" vertical="center"/>
    </xf>
    <xf numFmtId="4" fontId="59" fillId="0" borderId="3" xfId="0" applyNumberFormat="1" applyFont="1" applyBorder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65" fillId="0" borderId="0" xfId="0" applyFont="1"/>
    <xf numFmtId="14" fontId="61" fillId="0" borderId="0" xfId="0" applyNumberFormat="1" applyFont="1" applyAlignment="1" applyProtection="1">
      <alignment horizontal="left"/>
      <protection locked="0"/>
    </xf>
    <xf numFmtId="10" fontId="66" fillId="0" borderId="3" xfId="0" applyNumberFormat="1" applyFont="1" applyBorder="1" applyAlignment="1">
      <alignment horizontal="center" vertical="center"/>
    </xf>
    <xf numFmtId="4" fontId="66" fillId="0" borderId="1" xfId="0" applyNumberFormat="1" applyFont="1" applyBorder="1" applyAlignment="1">
      <alignment horizontal="center" vertical="center"/>
    </xf>
    <xf numFmtId="4" fontId="66" fillId="0" borderId="5" xfId="0" applyNumberFormat="1" applyFont="1" applyBorder="1" applyAlignment="1">
      <alignment horizontal="center" vertical="center"/>
    </xf>
    <xf numFmtId="0" fontId="67" fillId="0" borderId="0" xfId="0" applyFont="1"/>
    <xf numFmtId="0" fontId="61" fillId="0" borderId="0" xfId="0" applyFont="1" applyAlignment="1" applyProtection="1">
      <alignment horizontal="left"/>
      <protection locked="0"/>
    </xf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horizontal="right"/>
    </xf>
    <xf numFmtId="4" fontId="65" fillId="0" borderId="0" xfId="0" applyNumberFormat="1" applyFont="1"/>
    <xf numFmtId="4" fontId="61" fillId="0" borderId="0" xfId="0" applyNumberFormat="1" applyFont="1"/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59" fillId="0" borderId="25" xfId="0" applyNumberFormat="1" applyFont="1" applyBorder="1" applyAlignment="1">
      <alignment horizontal="center" vertical="center"/>
    </xf>
    <xf numFmtId="164" fontId="69" fillId="0" borderId="0" xfId="0" applyNumberFormat="1" applyFont="1" applyAlignment="1">
      <alignment horizontal="left" vertical="center"/>
    </xf>
    <xf numFmtId="0" fontId="65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71" fillId="0" borderId="0" xfId="0" applyFont="1"/>
    <xf numFmtId="0" fontId="72" fillId="0" borderId="0" xfId="0" applyFont="1" applyAlignment="1">
      <alignment vertical="center"/>
    </xf>
    <xf numFmtId="0" fontId="48" fillId="0" borderId="44" xfId="0" applyFont="1" applyBorder="1"/>
    <xf numFmtId="0" fontId="48" fillId="0" borderId="45" xfId="0" applyFont="1" applyBorder="1"/>
    <xf numFmtId="0" fontId="48" fillId="0" borderId="46" xfId="0" applyFont="1" applyBorder="1"/>
    <xf numFmtId="0" fontId="5" fillId="0" borderId="0" xfId="0" applyFont="1" applyAlignment="1">
      <alignment vertical="center"/>
    </xf>
    <xf numFmtId="0" fontId="6" fillId="9" borderId="48" xfId="0" applyFont="1" applyFill="1" applyBorder="1" applyAlignment="1">
      <alignment horizontal="left" vertical="center"/>
    </xf>
    <xf numFmtId="0" fontId="6" fillId="9" borderId="47" xfId="0" applyFont="1" applyFill="1" applyBorder="1" applyAlignment="1">
      <alignment horizontal="left" vertical="center"/>
    </xf>
    <xf numFmtId="0" fontId="4" fillId="5" borderId="48" xfId="0" applyFont="1" applyFill="1" applyBorder="1" applyAlignment="1" applyProtection="1">
      <alignment vertical="center"/>
      <protection locked="0"/>
    </xf>
    <xf numFmtId="0" fontId="4" fillId="5" borderId="47" xfId="0" applyFont="1" applyFill="1" applyBorder="1" applyAlignment="1" applyProtection="1">
      <alignment vertical="center"/>
      <protection locked="0"/>
    </xf>
    <xf numFmtId="164" fontId="4" fillId="5" borderId="47" xfId="0" applyNumberFormat="1" applyFont="1" applyFill="1" applyBorder="1" applyAlignment="1" applyProtection="1">
      <alignment horizontal="left" vertical="center"/>
      <protection locked="0"/>
    </xf>
    <xf numFmtId="0" fontId="73" fillId="5" borderId="47" xfId="1" applyFont="1" applyFill="1" applyBorder="1" applyAlignment="1" applyProtection="1">
      <alignment vertical="center"/>
      <protection locked="0"/>
    </xf>
    <xf numFmtId="0" fontId="4" fillId="5" borderId="49" xfId="0" applyFont="1" applyFill="1" applyBorder="1" applyAlignment="1" applyProtection="1">
      <alignment vertical="center"/>
      <protection locked="0"/>
    </xf>
    <xf numFmtId="0" fontId="4" fillId="5" borderId="50" xfId="0" applyFont="1" applyFill="1" applyBorder="1" applyAlignment="1" applyProtection="1">
      <alignment vertical="center"/>
      <protection locked="0"/>
    </xf>
    <xf numFmtId="0" fontId="4" fillId="5" borderId="54" xfId="0" applyFont="1" applyFill="1" applyBorder="1" applyAlignment="1" applyProtection="1">
      <alignment horizontal="left" vertical="center"/>
      <protection locked="0"/>
    </xf>
    <xf numFmtId="164" fontId="4" fillId="5" borderId="55" xfId="0" applyNumberFormat="1" applyFont="1" applyFill="1" applyBorder="1" applyAlignment="1" applyProtection="1">
      <alignment horizontal="left" vertical="center"/>
      <protection locked="0"/>
    </xf>
    <xf numFmtId="0" fontId="4" fillId="5" borderId="55" xfId="0" applyFont="1" applyFill="1" applyBorder="1" applyAlignment="1" applyProtection="1">
      <alignment horizontal="left" vertical="center"/>
      <protection locked="0"/>
    </xf>
    <xf numFmtId="0" fontId="6" fillId="9" borderId="54" xfId="0" applyFont="1" applyFill="1" applyBorder="1" applyAlignment="1">
      <alignment horizontal="left" vertical="center"/>
    </xf>
    <xf numFmtId="164" fontId="4" fillId="5" borderId="54" xfId="0" applyNumberFormat="1" applyFont="1" applyFill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>
      <alignment horizontal="center" vertical="center"/>
    </xf>
    <xf numFmtId="49" fontId="74" fillId="9" borderId="47" xfId="0" applyNumberFormat="1" applyFont="1" applyFill="1" applyBorder="1" applyAlignment="1">
      <alignment horizontal="center" vertical="center" wrapText="1"/>
    </xf>
    <xf numFmtId="0" fontId="34" fillId="0" borderId="0" xfId="2" applyFont="1" applyAlignment="1"/>
    <xf numFmtId="49" fontId="75" fillId="0" borderId="0" xfId="0" applyNumberFormat="1" applyFont="1"/>
    <xf numFmtId="49" fontId="7" fillId="3" borderId="8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33" fillId="0" borderId="0" xfId="0" applyNumberFormat="1" applyFont="1" applyAlignment="1">
      <alignment horizontal="left" indent="1"/>
    </xf>
    <xf numFmtId="49" fontId="33" fillId="0" borderId="11" xfId="0" applyNumberFormat="1" applyFont="1" applyBorder="1" applyAlignment="1" applyProtection="1">
      <alignment horizontal="left" vertical="center" wrapText="1" indent="1"/>
      <protection locked="0"/>
    </xf>
    <xf numFmtId="49" fontId="33" fillId="0" borderId="6" xfId="0" applyNumberFormat="1" applyFont="1" applyBorder="1" applyAlignment="1" applyProtection="1">
      <alignment horizontal="left" wrapText="1" indent="1"/>
      <protection locked="0"/>
    </xf>
    <xf numFmtId="0" fontId="4" fillId="5" borderId="52" xfId="0" applyFont="1" applyFill="1" applyBorder="1" applyAlignment="1" applyProtection="1">
      <alignment horizontal="left" vertical="center"/>
      <protection locked="0"/>
    </xf>
    <xf numFmtId="0" fontId="4" fillId="5" borderId="53" xfId="0" applyFont="1" applyFill="1" applyBorder="1" applyAlignment="1" applyProtection="1">
      <alignment horizontal="left" vertical="center"/>
      <protection locked="0"/>
    </xf>
    <xf numFmtId="0" fontId="6" fillId="9" borderId="51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0" fillId="5" borderId="3" xfId="0" applyNumberFormat="1" applyFill="1" applyBorder="1" applyAlignment="1" applyProtection="1">
      <alignment horizontal="left" vertical="center" indent="1"/>
      <protection locked="0"/>
    </xf>
    <xf numFmtId="49" fontId="0" fillId="5" borderId="5" xfId="0" applyNumberFormat="1" applyFill="1" applyBorder="1" applyAlignment="1" applyProtection="1">
      <alignment horizontal="left" vertical="center" indent="1"/>
      <protection locked="0"/>
    </xf>
    <xf numFmtId="0" fontId="2" fillId="5" borderId="3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64" fontId="0" fillId="5" borderId="3" xfId="0" applyNumberFormat="1" applyFill="1" applyBorder="1" applyAlignment="1" applyProtection="1">
      <alignment horizontal="left" vertical="center" indent="1"/>
      <protection locked="0"/>
    </xf>
    <xf numFmtId="164" fontId="0" fillId="5" borderId="5" xfId="0" applyNumberFormat="1" applyFill="1" applyBorder="1" applyAlignment="1" applyProtection="1">
      <alignment horizontal="left" vertical="center" indent="1"/>
      <protection locked="0"/>
    </xf>
    <xf numFmtId="0" fontId="3" fillId="5" borderId="3" xfId="1" applyFill="1" applyBorder="1" applyAlignment="1" applyProtection="1">
      <alignment horizontal="left" vertical="center" indent="1"/>
      <protection locked="0"/>
    </xf>
    <xf numFmtId="0" fontId="17" fillId="5" borderId="5" xfId="1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6" fillId="0" borderId="20" xfId="2" applyFont="1" applyBorder="1" applyAlignment="1" applyProtection="1">
      <alignment horizontal="center" vertical="center"/>
      <protection locked="0"/>
    </xf>
    <xf numFmtId="0" fontId="26" fillId="6" borderId="21" xfId="2" applyFont="1" applyFill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center"/>
    </xf>
    <xf numFmtId="0" fontId="36" fillId="1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61" fillId="0" borderId="3" xfId="0" applyFont="1" applyBorder="1" applyAlignment="1" applyProtection="1">
      <alignment horizontal="left" vertical="center" wrapText="1" indent="1"/>
      <protection locked="0"/>
    </xf>
    <xf numFmtId="0" fontId="61" fillId="0" borderId="4" xfId="0" applyFont="1" applyBorder="1" applyAlignment="1" applyProtection="1">
      <alignment horizontal="left" vertical="center" wrapText="1" indent="1"/>
      <protection locked="0"/>
    </xf>
    <xf numFmtId="164" fontId="69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4" fillId="0" borderId="26" xfId="0" applyFont="1" applyBorder="1" applyAlignment="1">
      <alignment horizontal="left" vertical="center" indent="6"/>
    </xf>
    <xf numFmtId="0" fontId="54" fillId="0" borderId="28" xfId="0" applyFont="1" applyBorder="1" applyAlignment="1">
      <alignment horizontal="left" vertical="center" indent="6"/>
    </xf>
    <xf numFmtId="0" fontId="45" fillId="0" borderId="0" xfId="0" applyFont="1" applyAlignment="1">
      <alignment horizontal="left" vertical="top"/>
    </xf>
    <xf numFmtId="0" fontId="59" fillId="0" borderId="0" xfId="0" applyFont="1" applyAlignment="1">
      <alignment horizontal="left" indent="10"/>
    </xf>
    <xf numFmtId="14" fontId="60" fillId="0" borderId="0" xfId="0" applyNumberFormat="1" applyFont="1" applyAlignment="1">
      <alignment horizontal="left" vertical="center" indent="6"/>
    </xf>
    <xf numFmtId="0" fontId="61" fillId="0" borderId="0" xfId="0" applyFont="1" applyAlignment="1">
      <alignment horizontal="left" indent="10"/>
    </xf>
    <xf numFmtId="164" fontId="61" fillId="0" borderId="0" xfId="0" applyNumberFormat="1" applyFont="1" applyAlignment="1">
      <alignment horizontal="left" indent="10"/>
    </xf>
    <xf numFmtId="0" fontId="59" fillId="0" borderId="0" xfId="0" applyFont="1" applyAlignment="1">
      <alignment horizontal="left" vertical="top" wrapText="1"/>
    </xf>
    <xf numFmtId="0" fontId="59" fillId="0" borderId="39" xfId="0" applyFont="1" applyBorder="1" applyAlignment="1">
      <alignment horizontal="left" vertical="top" wrapText="1"/>
    </xf>
    <xf numFmtId="0" fontId="59" fillId="0" borderId="40" xfId="0" applyFont="1" applyBorder="1" applyAlignment="1">
      <alignment horizontal="left" vertical="center" indent="1"/>
    </xf>
    <xf numFmtId="0" fontId="59" fillId="0" borderId="41" xfId="0" applyFont="1" applyBorder="1" applyAlignment="1">
      <alignment horizontal="left" vertical="center" indent="1"/>
    </xf>
    <xf numFmtId="0" fontId="47" fillId="5" borderId="3" xfId="0" applyFont="1" applyFill="1" applyBorder="1" applyAlignment="1" applyProtection="1">
      <alignment horizontal="left" vertical="center" indent="1"/>
      <protection locked="0"/>
    </xf>
    <xf numFmtId="0" fontId="47" fillId="5" borderId="4" xfId="0" applyFont="1" applyFill="1" applyBorder="1" applyAlignment="1" applyProtection="1">
      <alignment horizontal="left" vertical="center" indent="1"/>
      <protection locked="0"/>
    </xf>
    <xf numFmtId="0" fontId="47" fillId="5" borderId="5" xfId="0" applyFont="1" applyFill="1" applyBorder="1" applyAlignment="1" applyProtection="1">
      <alignment horizontal="left" vertical="center" inden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52" fillId="0" borderId="0" xfId="0" applyNumberFormat="1" applyFont="1" applyAlignment="1">
      <alignment horizontal="left" vertical="center"/>
    </xf>
    <xf numFmtId="0" fontId="41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7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467590</xdr:colOff>
      <xdr:row>0</xdr:row>
      <xdr:rowOff>164523</xdr:rowOff>
    </xdr:from>
    <xdr:to>
      <xdr:col>6</xdr:col>
      <xdr:colOff>1692143</xdr:colOff>
      <xdr:row>3</xdr:row>
      <xdr:rowOff>43296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907F1-2731-45CC-AC41-9B8CE4AE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385" y="164523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13</xdr:row>
      <xdr:rowOff>323850</xdr:rowOff>
    </xdr:from>
    <xdr:to>
      <xdr:col>8</xdr:col>
      <xdr:colOff>885824</xdr:colOff>
      <xdr:row>20</xdr:row>
      <xdr:rowOff>114300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7A4EF78-7027-4801-9A99-665F6DB8BDDA}"/>
            </a:ext>
          </a:extLst>
        </xdr:cNvPr>
        <xdr:cNvSpPr/>
      </xdr:nvSpPr>
      <xdr:spPr>
        <a:xfrm>
          <a:off x="4371974" y="3390900"/>
          <a:ext cx="3971925" cy="1600200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bernais@bernais.com" TargetMode="External"/><Relationship Id="rId1" Type="http://schemas.openxmlformats.org/officeDocument/2006/relationships/hyperlink" Target="mailto:un-temps-pour-soi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business-plan-excel.fr/produit/mot-de-passe-logiciel-institut-beaut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6FDF-6FEC-48F8-83EE-5143AD6901B2}">
  <dimension ref="A1:O26"/>
  <sheetViews>
    <sheetView showGridLines="0" tabSelected="1" zoomScale="110" zoomScaleNormal="110" workbookViewId="0">
      <selection activeCell="C6" sqref="C6:D6"/>
    </sheetView>
  </sheetViews>
  <sheetFormatPr baseColWidth="10" defaultRowHeight="15" x14ac:dyDescent="0.25"/>
  <cols>
    <col min="2" max="2" width="33.7109375" bestFit="1" customWidth="1"/>
    <col min="3" max="3" width="11.42578125" style="100"/>
    <col min="4" max="4" width="36.7109375" customWidth="1"/>
    <col min="5" max="5" width="18.7109375" customWidth="1"/>
    <col min="6" max="6" width="15.5703125" customWidth="1"/>
    <col min="7" max="7" width="32" customWidth="1"/>
    <col min="8" max="8" width="37.42578125" customWidth="1"/>
  </cols>
  <sheetData>
    <row r="1" spans="1:15" s="1" customFormat="1" ht="28.5" x14ac:dyDescent="0.45">
      <c r="A1" s="242" t="s">
        <v>1256</v>
      </c>
      <c r="C1" s="100"/>
      <c r="E1" s="22"/>
      <c r="F1" s="22"/>
      <c r="G1" s="22"/>
      <c r="H1" s="27"/>
      <c r="I1" s="27"/>
      <c r="J1" s="27"/>
      <c r="K1" s="27"/>
      <c r="L1" s="27"/>
      <c r="M1" s="27"/>
      <c r="N1" s="27"/>
      <c r="O1" s="27"/>
    </row>
    <row r="2" spans="1:15" s="1" customFormat="1" ht="16.5" customHeight="1" x14ac:dyDescent="0.5">
      <c r="A2" s="26"/>
      <c r="C2" s="100"/>
      <c r="E2" s="22"/>
      <c r="F2" s="22"/>
      <c r="G2" s="22"/>
      <c r="H2" s="27"/>
      <c r="I2" s="27"/>
      <c r="J2" s="27"/>
      <c r="K2" s="27"/>
      <c r="L2" s="27"/>
      <c r="M2" s="27"/>
      <c r="N2" s="27"/>
      <c r="O2" s="27"/>
    </row>
    <row r="3" spans="1:15" s="1" customFormat="1" ht="24" customHeight="1" x14ac:dyDescent="0.35">
      <c r="A3" s="28" t="s">
        <v>1257</v>
      </c>
      <c r="C3" s="100"/>
      <c r="E3" s="22"/>
      <c r="F3" s="22"/>
      <c r="G3" s="22"/>
      <c r="H3" s="27"/>
      <c r="I3" s="27"/>
      <c r="J3" s="27"/>
      <c r="K3" s="27"/>
      <c r="L3" s="27"/>
      <c r="M3" s="27"/>
      <c r="N3" s="27"/>
      <c r="O3" s="27"/>
    </row>
    <row r="4" spans="1:15" s="1" customFormat="1" ht="14.25" customHeight="1" x14ac:dyDescent="0.35">
      <c r="A4" s="28"/>
      <c r="C4" s="100"/>
      <c r="E4" s="22"/>
      <c r="F4" s="22"/>
      <c r="G4" s="22"/>
      <c r="H4" s="27"/>
      <c r="I4" s="27"/>
      <c r="J4" s="27"/>
      <c r="K4" s="27"/>
      <c r="L4" s="27"/>
      <c r="M4" s="27"/>
      <c r="N4" s="27"/>
      <c r="O4" s="27"/>
    </row>
    <row r="5" spans="1:15" s="1" customFormat="1" ht="14.25" customHeight="1" x14ac:dyDescent="0.35">
      <c r="A5" s="28"/>
      <c r="C5" s="100"/>
      <c r="E5" s="22"/>
      <c r="F5" s="22"/>
      <c r="G5" s="22"/>
      <c r="H5" s="27"/>
      <c r="I5" s="27"/>
      <c r="J5" s="27"/>
      <c r="K5" s="27"/>
      <c r="L5" s="27"/>
      <c r="M5" s="27"/>
      <c r="N5" s="27"/>
      <c r="O5" s="27"/>
    </row>
    <row r="6" spans="1:15" s="1" customFormat="1" ht="24" customHeight="1" x14ac:dyDescent="0.35">
      <c r="A6" s="28"/>
      <c r="B6" s="29" t="s">
        <v>1258</v>
      </c>
      <c r="C6" s="254">
        <v>2022</v>
      </c>
      <c r="D6" s="255"/>
      <c r="E6" s="30" t="s">
        <v>1259</v>
      </c>
      <c r="F6" s="22"/>
      <c r="G6" s="22"/>
      <c r="H6" s="27"/>
      <c r="I6" s="27"/>
      <c r="J6" s="27"/>
      <c r="K6" s="27"/>
      <c r="L6" s="27"/>
      <c r="M6" s="27"/>
      <c r="N6" s="27"/>
      <c r="O6" s="27"/>
    </row>
    <row r="7" spans="1:15" s="1" customFormat="1" x14ac:dyDescent="0.25">
      <c r="A7" s="31"/>
      <c r="C7" s="100"/>
      <c r="E7" s="22"/>
      <c r="F7" s="22"/>
      <c r="G7" s="22"/>
      <c r="H7" s="27"/>
      <c r="I7" s="27"/>
      <c r="J7" s="27"/>
      <c r="K7" s="27"/>
      <c r="L7" s="27"/>
      <c r="M7" s="27"/>
      <c r="N7" s="27"/>
      <c r="O7" s="27"/>
    </row>
    <row r="8" spans="1:15" s="1" customFormat="1" ht="21" customHeight="1" x14ac:dyDescent="0.25">
      <c r="A8" s="32"/>
      <c r="B8" s="29" t="s">
        <v>1260</v>
      </c>
      <c r="C8" s="254" t="s">
        <v>1406</v>
      </c>
      <c r="D8" s="255"/>
      <c r="E8" s="30" t="s">
        <v>1261</v>
      </c>
      <c r="F8" s="33"/>
      <c r="G8" s="2"/>
      <c r="H8" s="27"/>
      <c r="I8" s="27"/>
      <c r="J8" s="27"/>
      <c r="K8" s="27"/>
      <c r="L8" s="27"/>
      <c r="M8" s="27"/>
      <c r="N8" s="27"/>
      <c r="O8" s="27"/>
    </row>
    <row r="9" spans="1:15" s="1" customFormat="1" ht="21" customHeight="1" x14ac:dyDescent="0.25">
      <c r="A9" s="32"/>
      <c r="B9" s="29" t="s">
        <v>1370</v>
      </c>
      <c r="C9" s="256" t="s">
        <v>1316</v>
      </c>
      <c r="D9" s="257"/>
      <c r="E9" s="2"/>
      <c r="F9" s="2"/>
      <c r="G9" s="2"/>
      <c r="H9" s="27"/>
      <c r="I9" s="27"/>
      <c r="J9" s="27"/>
      <c r="K9" s="27"/>
      <c r="L9" s="27"/>
      <c r="M9" s="27"/>
      <c r="N9" s="27"/>
      <c r="O9" s="27"/>
    </row>
    <row r="10" spans="1:15" s="1" customFormat="1" ht="21" customHeight="1" x14ac:dyDescent="0.25">
      <c r="A10" s="32"/>
      <c r="B10" s="29" t="s">
        <v>1371</v>
      </c>
      <c r="C10" s="258">
        <v>265656565</v>
      </c>
      <c r="D10" s="259"/>
      <c r="E10" s="2"/>
      <c r="F10" s="2"/>
      <c r="G10" s="2"/>
      <c r="H10" s="27"/>
      <c r="I10" s="27"/>
      <c r="J10" s="27"/>
      <c r="K10" s="27"/>
      <c r="L10" s="27"/>
      <c r="M10" s="27"/>
      <c r="N10" s="27"/>
      <c r="O10" s="27"/>
    </row>
    <row r="11" spans="1:15" s="1" customFormat="1" ht="21" customHeight="1" x14ac:dyDescent="0.25">
      <c r="A11" s="32"/>
      <c r="B11" s="29" t="s">
        <v>1262</v>
      </c>
      <c r="C11" s="260" t="s">
        <v>1407</v>
      </c>
      <c r="D11" s="261"/>
      <c r="E11" s="2"/>
      <c r="F11" s="2"/>
      <c r="G11" s="2"/>
      <c r="H11" s="27"/>
      <c r="I11" s="27"/>
      <c r="J11" s="27"/>
      <c r="K11" s="27"/>
      <c r="L11" s="27"/>
      <c r="M11" s="27"/>
      <c r="N11" s="27"/>
      <c r="O11" s="27"/>
    </row>
    <row r="12" spans="1:15" s="1" customFormat="1" ht="21" customHeight="1" x14ac:dyDescent="0.25">
      <c r="A12" s="32"/>
      <c r="B12" s="29" t="s">
        <v>1263</v>
      </c>
      <c r="C12" s="252" t="s">
        <v>1264</v>
      </c>
      <c r="D12" s="253"/>
      <c r="E12" s="2"/>
      <c r="F12" s="2"/>
      <c r="G12" s="2"/>
      <c r="H12" s="27"/>
      <c r="I12" s="27"/>
      <c r="J12" s="27"/>
      <c r="K12" s="27"/>
      <c r="L12" s="27"/>
      <c r="M12" s="27"/>
      <c r="N12" s="27"/>
      <c r="O12" s="27"/>
    </row>
    <row r="13" spans="1:15" s="1" customFormat="1" ht="18.75" x14ac:dyDescent="0.25">
      <c r="A13" s="32"/>
      <c r="B13" s="29"/>
      <c r="C13" s="101"/>
      <c r="D13" s="34"/>
      <c r="E13" s="2"/>
      <c r="F13" s="2"/>
      <c r="G13" s="2"/>
      <c r="H13" s="27"/>
      <c r="I13" s="27"/>
      <c r="J13" s="27"/>
      <c r="K13" s="27"/>
      <c r="L13" s="27"/>
      <c r="M13" s="27"/>
      <c r="N13" s="27"/>
      <c r="O13" s="27"/>
    </row>
    <row r="14" spans="1:15" s="1" customFormat="1" ht="7.5" customHeight="1" x14ac:dyDescent="0.25">
      <c r="A14" s="32"/>
      <c r="B14" s="29"/>
      <c r="C14" s="102"/>
      <c r="D14" s="35"/>
      <c r="E14" s="2"/>
      <c r="F14" s="2"/>
      <c r="G14" s="2"/>
      <c r="H14" s="27"/>
      <c r="I14" s="27"/>
      <c r="J14" s="27"/>
      <c r="K14" s="27"/>
      <c r="L14" s="27"/>
      <c r="M14" s="27"/>
      <c r="N14" s="27"/>
      <c r="O14" s="27"/>
    </row>
    <row r="15" spans="1:15" s="111" customFormat="1" ht="24" customHeight="1" x14ac:dyDescent="0.25">
      <c r="A15" s="225" t="s">
        <v>1403</v>
      </c>
    </row>
    <row r="16" spans="1:15" s="111" customFormat="1" ht="12.75" customHeight="1" x14ac:dyDescent="0.25"/>
    <row r="17" spans="1:8" s="111" customFormat="1" ht="24" customHeight="1" x14ac:dyDescent="0.25">
      <c r="A17" s="240" t="s">
        <v>1398</v>
      </c>
      <c r="B17" s="226" t="s">
        <v>1399</v>
      </c>
      <c r="C17" s="250" t="s">
        <v>2</v>
      </c>
      <c r="D17" s="251"/>
      <c r="E17" s="237" t="s">
        <v>1338</v>
      </c>
      <c r="F17" s="227" t="s">
        <v>7</v>
      </c>
      <c r="G17" s="227" t="s">
        <v>8</v>
      </c>
      <c r="H17" s="227" t="s">
        <v>1400</v>
      </c>
    </row>
    <row r="18" spans="1:8" s="111" customFormat="1" ht="25.5" customHeight="1" x14ac:dyDescent="0.25">
      <c r="A18" s="239" t="s">
        <v>15</v>
      </c>
      <c r="B18" s="228" t="s">
        <v>1409</v>
      </c>
      <c r="C18" s="248" t="s">
        <v>1401</v>
      </c>
      <c r="D18" s="249"/>
      <c r="E18" s="238">
        <v>465897878</v>
      </c>
      <c r="F18" s="230">
        <v>660688897</v>
      </c>
      <c r="G18" s="231" t="s">
        <v>1402</v>
      </c>
      <c r="H18" s="229"/>
    </row>
    <row r="19" spans="1:8" s="111" customFormat="1" ht="25.5" customHeight="1" x14ac:dyDescent="0.25">
      <c r="A19" s="239" t="s">
        <v>17</v>
      </c>
      <c r="B19" s="232" t="s">
        <v>1410</v>
      </c>
      <c r="C19" s="248"/>
      <c r="D19" s="249"/>
      <c r="E19" s="238"/>
      <c r="F19" s="230"/>
      <c r="G19" s="229"/>
      <c r="H19" s="229"/>
    </row>
    <row r="20" spans="1:8" s="111" customFormat="1" ht="25.5" customHeight="1" x14ac:dyDescent="0.25">
      <c r="A20" s="239" t="s">
        <v>18</v>
      </c>
      <c r="B20" s="228"/>
      <c r="C20" s="248"/>
      <c r="D20" s="249"/>
      <c r="E20" s="238"/>
      <c r="F20" s="230"/>
      <c r="G20" s="229"/>
      <c r="H20" s="229"/>
    </row>
    <row r="21" spans="1:8" s="111" customFormat="1" ht="25.5" customHeight="1" x14ac:dyDescent="0.25">
      <c r="A21" s="239" t="s">
        <v>19</v>
      </c>
      <c r="B21" s="233"/>
      <c r="C21" s="248"/>
      <c r="D21" s="249"/>
      <c r="E21" s="238"/>
      <c r="F21" s="230"/>
      <c r="G21" s="229"/>
      <c r="H21" s="229"/>
    </row>
    <row r="22" spans="1:8" s="111" customFormat="1" ht="25.5" customHeight="1" x14ac:dyDescent="0.25">
      <c r="A22" s="239" t="s">
        <v>20</v>
      </c>
      <c r="B22" s="228"/>
      <c r="C22" s="248"/>
      <c r="D22" s="249"/>
      <c r="E22" s="238"/>
      <c r="F22" s="230"/>
      <c r="G22" s="229"/>
      <c r="H22" s="229"/>
    </row>
    <row r="23" spans="1:8" s="111" customFormat="1" ht="25.5" customHeight="1" x14ac:dyDescent="0.25">
      <c r="A23" s="239" t="s">
        <v>21</v>
      </c>
      <c r="B23" s="228"/>
      <c r="C23" s="248"/>
      <c r="D23" s="249"/>
      <c r="E23" s="238"/>
      <c r="F23" s="230"/>
      <c r="G23" s="229"/>
      <c r="H23" s="229"/>
    </row>
    <row r="24" spans="1:8" s="111" customFormat="1" ht="25.5" customHeight="1" x14ac:dyDescent="0.25">
      <c r="A24" s="239" t="s">
        <v>22</v>
      </c>
      <c r="B24" s="228"/>
      <c r="C24" s="248"/>
      <c r="D24" s="249"/>
      <c r="E24" s="238"/>
      <c r="F24" s="230"/>
      <c r="G24" s="229"/>
      <c r="H24" s="229"/>
    </row>
    <row r="25" spans="1:8" s="111" customFormat="1" ht="25.5" customHeight="1" x14ac:dyDescent="0.25">
      <c r="A25" s="239" t="s">
        <v>23</v>
      </c>
      <c r="B25" s="228"/>
      <c r="C25" s="248"/>
      <c r="D25" s="249"/>
      <c r="E25" s="238"/>
      <c r="F25" s="230"/>
      <c r="G25" s="229"/>
      <c r="H25" s="229"/>
    </row>
    <row r="26" spans="1:8" s="111" customFormat="1" ht="25.5" customHeight="1" x14ac:dyDescent="0.25">
      <c r="A26" s="239" t="s">
        <v>24</v>
      </c>
      <c r="B26" s="234"/>
      <c r="C26" s="248"/>
      <c r="D26" s="249"/>
      <c r="E26" s="238"/>
      <c r="F26" s="235"/>
      <c r="G26" s="236"/>
      <c r="H26" s="236"/>
    </row>
  </sheetData>
  <sheetProtection algorithmName="SHA-512" hashValue="wDldmsQkEqFWHKlCnfHei0pVI465fQE5RYTQHXrnLzyM2ZTi72jkY6/ARLHYZx4kQ8h/T+Gead0fD80HRwXgHw==" saltValue="iODsMs7oS6p11BYKS4uAaw==" spinCount="100000" sheet="1" objects="1" scenarios="1"/>
  <mergeCells count="16">
    <mergeCell ref="C12:D12"/>
    <mergeCell ref="C6:D6"/>
    <mergeCell ref="C8:D8"/>
    <mergeCell ref="C9:D9"/>
    <mergeCell ref="C10:D10"/>
    <mergeCell ref="C11:D1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dataValidations count="1">
    <dataValidation operator="equal" allowBlank="1" showInputMessage="1" showErrorMessage="1" sqref="A17:A26" xr:uid="{EC7FEC70-7D74-4396-AD77-10A3E6774CCA}"/>
  </dataValidations>
  <hyperlinks>
    <hyperlink ref="C11" r:id="rId1" xr:uid="{9F484ACD-53D0-49D4-A545-A67CF6C10F5F}"/>
    <hyperlink ref="G18" r:id="rId2" xr:uid="{C366A6D2-546D-4BC7-9CCF-031AAF00332F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T1240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RowHeight="23.25" customHeight="1" x14ac:dyDescent="0.25"/>
  <cols>
    <col min="1" max="1" width="10.7109375" style="21" customWidth="1"/>
    <col min="2" max="2" width="18.85546875" style="42" customWidth="1"/>
    <col min="3" max="3" width="21.85546875" style="43" customWidth="1"/>
    <col min="4" max="4" width="28.5703125" style="43" customWidth="1"/>
    <col min="5" max="5" width="10.28515625" style="46" customWidth="1"/>
    <col min="6" max="6" width="21.5703125" style="43" customWidth="1"/>
    <col min="7" max="7" width="12.7109375" style="44" customWidth="1"/>
    <col min="8" max="8" width="15" style="45" bestFit="1" customWidth="1"/>
    <col min="9" max="9" width="30" style="46" customWidth="1"/>
    <col min="10" max="19" width="3.5703125" style="47" customWidth="1"/>
    <col min="20" max="20" width="58.28515625" style="247" customWidth="1"/>
    <col min="21" max="16384" width="11.42578125" style="7"/>
  </cols>
  <sheetData>
    <row r="1" spans="1:20" s="3" customFormat="1" ht="27.75" x14ac:dyDescent="0.2">
      <c r="A1" s="157" t="s">
        <v>13</v>
      </c>
      <c r="B1" s="5"/>
      <c r="E1" s="6"/>
      <c r="G1" s="8"/>
      <c r="H1" s="9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245"/>
    </row>
    <row r="2" spans="1:20" s="3" customFormat="1" ht="15" x14ac:dyDescent="0.25">
      <c r="A2" s="18"/>
      <c r="B2" s="24"/>
      <c r="E2" s="6"/>
      <c r="G2" s="8"/>
      <c r="H2" s="9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245"/>
    </row>
    <row r="3" spans="1:20" s="3" customFormat="1" ht="15" x14ac:dyDescent="0.25">
      <c r="A3" s="18"/>
      <c r="B3" s="24"/>
      <c r="E3" s="6"/>
      <c r="G3" s="8"/>
      <c r="H3" s="9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245"/>
    </row>
    <row r="4" spans="1:20" s="3" customFormat="1" ht="15.75" x14ac:dyDescent="0.25">
      <c r="A4" s="23" t="s">
        <v>1255</v>
      </c>
      <c r="B4" s="24"/>
      <c r="E4" s="6"/>
      <c r="G4" s="8"/>
      <c r="H4" s="9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245"/>
    </row>
    <row r="5" spans="1:20" s="3" customFormat="1" ht="32.25" customHeight="1" x14ac:dyDescent="0.25">
      <c r="A5" s="18"/>
      <c r="B5" s="24"/>
      <c r="E5" s="6"/>
      <c r="G5" s="8"/>
      <c r="H5" s="9"/>
      <c r="I5" s="6"/>
      <c r="J5" s="262" t="s">
        <v>12</v>
      </c>
      <c r="K5" s="262"/>
      <c r="L5" s="262"/>
      <c r="M5" s="262"/>
      <c r="N5" s="262"/>
      <c r="O5" s="262"/>
      <c r="P5" s="262"/>
      <c r="Q5" s="262"/>
      <c r="R5" s="262"/>
      <c r="S5" s="263"/>
      <c r="T5" s="245"/>
    </row>
    <row r="6" spans="1:20" ht="33.75" customHeight="1" x14ac:dyDescent="0.2">
      <c r="A6" s="19" t="s">
        <v>14</v>
      </c>
      <c r="B6" s="10" t="s">
        <v>0</v>
      </c>
      <c r="C6" s="10" t="s">
        <v>1</v>
      </c>
      <c r="D6" s="10" t="s">
        <v>2</v>
      </c>
      <c r="E6" s="243" t="s">
        <v>3</v>
      </c>
      <c r="F6" s="10" t="s">
        <v>4</v>
      </c>
      <c r="G6" s="11" t="s">
        <v>5</v>
      </c>
      <c r="H6" s="12" t="s">
        <v>6</v>
      </c>
      <c r="I6" s="13" t="s">
        <v>8</v>
      </c>
      <c r="J6" s="14">
        <v>1</v>
      </c>
      <c r="K6" s="15">
        <v>2</v>
      </c>
      <c r="L6" s="15">
        <v>3</v>
      </c>
      <c r="M6" s="15">
        <v>4</v>
      </c>
      <c r="N6" s="15">
        <v>5</v>
      </c>
      <c r="O6" s="15">
        <v>6</v>
      </c>
      <c r="P6" s="15">
        <v>7</v>
      </c>
      <c r="Q6" s="15">
        <v>8</v>
      </c>
      <c r="R6" s="15">
        <v>9</v>
      </c>
      <c r="S6" s="16">
        <v>10</v>
      </c>
      <c r="T6" s="17" t="s">
        <v>1411</v>
      </c>
    </row>
    <row r="7" spans="1:20" ht="23.25" customHeight="1" x14ac:dyDescent="0.2">
      <c r="A7" s="20" t="s">
        <v>15</v>
      </c>
      <c r="B7" s="36" t="s">
        <v>9</v>
      </c>
      <c r="C7" s="37" t="s">
        <v>1250</v>
      </c>
      <c r="D7" s="37" t="s">
        <v>1251</v>
      </c>
      <c r="E7" s="244">
        <v>44000</v>
      </c>
      <c r="F7" s="37" t="s">
        <v>10</v>
      </c>
      <c r="G7" s="38">
        <v>27168</v>
      </c>
      <c r="H7" s="39" t="s">
        <v>11</v>
      </c>
      <c r="I7" s="40"/>
      <c r="J7" s="41" t="s">
        <v>16</v>
      </c>
      <c r="K7" s="41"/>
      <c r="L7" s="41"/>
      <c r="M7" s="41"/>
      <c r="N7" s="41"/>
      <c r="O7" s="41"/>
      <c r="P7" s="41"/>
      <c r="Q7" s="41"/>
      <c r="R7" s="41"/>
      <c r="S7" s="41"/>
      <c r="T7" s="246"/>
    </row>
    <row r="8" spans="1:20" ht="23.25" customHeight="1" x14ac:dyDescent="0.2">
      <c r="A8" s="20" t="s">
        <v>17</v>
      </c>
      <c r="B8" s="36" t="s">
        <v>1252</v>
      </c>
      <c r="C8" s="37" t="s">
        <v>1253</v>
      </c>
      <c r="D8" s="37" t="s">
        <v>1254</v>
      </c>
      <c r="E8" s="244">
        <v>44000</v>
      </c>
      <c r="F8" s="37" t="s">
        <v>10</v>
      </c>
      <c r="G8" s="38">
        <v>44521</v>
      </c>
      <c r="H8" s="39">
        <v>689898989</v>
      </c>
      <c r="I8" s="40"/>
      <c r="J8" s="41" t="s">
        <v>16</v>
      </c>
      <c r="K8" s="41" t="s">
        <v>16</v>
      </c>
      <c r="L8" s="41" t="s">
        <v>16</v>
      </c>
      <c r="M8" s="41"/>
      <c r="N8" s="41"/>
      <c r="O8" s="41"/>
      <c r="P8" s="41"/>
      <c r="Q8" s="41"/>
      <c r="R8" s="41"/>
      <c r="S8" s="41"/>
      <c r="T8" s="246"/>
    </row>
    <row r="9" spans="1:20" ht="23.25" customHeight="1" x14ac:dyDescent="0.2">
      <c r="A9" s="20" t="s">
        <v>18</v>
      </c>
      <c r="B9" s="36"/>
      <c r="C9" s="37"/>
      <c r="D9" s="37"/>
      <c r="E9" s="244"/>
      <c r="F9" s="37"/>
      <c r="G9" s="38"/>
      <c r="H9" s="39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246"/>
    </row>
    <row r="10" spans="1:20" ht="23.25" customHeight="1" x14ac:dyDescent="0.2">
      <c r="A10" s="20" t="s">
        <v>19</v>
      </c>
      <c r="B10" s="36"/>
      <c r="C10" s="37"/>
      <c r="D10" s="37"/>
      <c r="E10" s="244"/>
      <c r="F10" s="37"/>
      <c r="G10" s="38"/>
      <c r="H10" s="39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246"/>
    </row>
    <row r="11" spans="1:20" ht="23.25" customHeight="1" x14ac:dyDescent="0.2">
      <c r="A11" s="20" t="s">
        <v>20</v>
      </c>
      <c r="B11" s="36"/>
      <c r="C11" s="37"/>
      <c r="D11" s="37"/>
      <c r="E11" s="244"/>
      <c r="F11" s="37"/>
      <c r="G11" s="38"/>
      <c r="H11" s="39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246"/>
    </row>
    <row r="12" spans="1:20" ht="23.25" customHeight="1" x14ac:dyDescent="0.2">
      <c r="A12" s="20" t="s">
        <v>21</v>
      </c>
      <c r="B12" s="36"/>
      <c r="C12" s="37"/>
      <c r="D12" s="37"/>
      <c r="E12" s="244"/>
      <c r="F12" s="37"/>
      <c r="G12" s="38"/>
      <c r="H12" s="39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246"/>
    </row>
    <row r="13" spans="1:20" ht="23.25" customHeight="1" x14ac:dyDescent="0.2">
      <c r="A13" s="20" t="s">
        <v>22</v>
      </c>
      <c r="B13" s="36"/>
      <c r="C13" s="37"/>
      <c r="D13" s="37"/>
      <c r="E13" s="244"/>
      <c r="F13" s="37"/>
      <c r="G13" s="38"/>
      <c r="H13" s="39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246"/>
    </row>
    <row r="14" spans="1:20" ht="23.25" customHeight="1" x14ac:dyDescent="0.2">
      <c r="A14" s="20" t="s">
        <v>23</v>
      </c>
      <c r="B14" s="36"/>
      <c r="C14" s="37"/>
      <c r="D14" s="37"/>
      <c r="E14" s="244"/>
      <c r="F14" s="37"/>
      <c r="G14" s="38"/>
      <c r="H14" s="39"/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246"/>
    </row>
    <row r="15" spans="1:20" ht="23.25" customHeight="1" x14ac:dyDescent="0.2">
      <c r="A15" s="20" t="s">
        <v>24</v>
      </c>
      <c r="B15" s="36"/>
      <c r="C15" s="37"/>
      <c r="D15" s="37"/>
      <c r="E15" s="244"/>
      <c r="F15" s="37"/>
      <c r="G15" s="38"/>
      <c r="H15" s="39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246"/>
    </row>
    <row r="16" spans="1:20" ht="23.25" customHeight="1" x14ac:dyDescent="0.2">
      <c r="A16" s="20" t="s">
        <v>25</v>
      </c>
      <c r="B16" s="36"/>
      <c r="C16" s="37"/>
      <c r="D16" s="37"/>
      <c r="E16" s="244"/>
      <c r="F16" s="37"/>
      <c r="G16" s="38"/>
      <c r="H16" s="39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246"/>
    </row>
    <row r="17" spans="1:20" ht="23.25" customHeight="1" x14ac:dyDescent="0.2">
      <c r="A17" s="20" t="s">
        <v>26</v>
      </c>
      <c r="B17" s="36"/>
      <c r="C17" s="37"/>
      <c r="D17" s="37"/>
      <c r="E17" s="244"/>
      <c r="F17" s="37"/>
      <c r="G17" s="38"/>
      <c r="H17" s="39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246"/>
    </row>
    <row r="18" spans="1:20" ht="23.25" customHeight="1" x14ac:dyDescent="0.2">
      <c r="A18" s="20" t="s">
        <v>27</v>
      </c>
      <c r="B18" s="36"/>
      <c r="C18" s="37"/>
      <c r="D18" s="37"/>
      <c r="E18" s="244"/>
      <c r="F18" s="37"/>
      <c r="G18" s="38"/>
      <c r="H18" s="39"/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246"/>
    </row>
    <row r="19" spans="1:20" ht="23.25" customHeight="1" x14ac:dyDescent="0.2">
      <c r="A19" s="20" t="s">
        <v>28</v>
      </c>
      <c r="B19" s="36"/>
      <c r="C19" s="37"/>
      <c r="D19" s="37"/>
      <c r="E19" s="244"/>
      <c r="F19" s="37"/>
      <c r="G19" s="38"/>
      <c r="H19" s="39"/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246"/>
    </row>
    <row r="20" spans="1:20" ht="23.25" customHeight="1" x14ac:dyDescent="0.2">
      <c r="A20" s="20" t="s">
        <v>29</v>
      </c>
      <c r="B20" s="36"/>
      <c r="C20" s="37"/>
      <c r="D20" s="37"/>
      <c r="E20" s="244"/>
      <c r="F20" s="37"/>
      <c r="G20" s="38"/>
      <c r="H20" s="39"/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246"/>
    </row>
    <row r="21" spans="1:20" ht="23.25" customHeight="1" x14ac:dyDescent="0.2">
      <c r="A21" s="20" t="s">
        <v>30</v>
      </c>
      <c r="B21" s="36"/>
      <c r="C21" s="37"/>
      <c r="D21" s="37"/>
      <c r="E21" s="244"/>
      <c r="F21" s="37"/>
      <c r="G21" s="38"/>
      <c r="H21" s="39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246"/>
    </row>
    <row r="22" spans="1:20" ht="23.25" customHeight="1" x14ac:dyDescent="0.2">
      <c r="A22" s="20" t="s">
        <v>31</v>
      </c>
      <c r="B22" s="36"/>
      <c r="C22" s="37"/>
      <c r="D22" s="37"/>
      <c r="E22" s="244"/>
      <c r="F22" s="37"/>
      <c r="G22" s="38"/>
      <c r="H22" s="39"/>
      <c r="I22" s="4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246"/>
    </row>
    <row r="23" spans="1:20" ht="23.25" customHeight="1" x14ac:dyDescent="0.2">
      <c r="A23" s="20" t="s">
        <v>32</v>
      </c>
      <c r="B23" s="36"/>
      <c r="C23" s="37"/>
      <c r="D23" s="37"/>
      <c r="E23" s="244"/>
      <c r="F23" s="37"/>
      <c r="G23" s="38"/>
      <c r="H23" s="39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246"/>
    </row>
    <row r="24" spans="1:20" ht="23.25" customHeight="1" x14ac:dyDescent="0.2">
      <c r="A24" s="20" t="s">
        <v>33</v>
      </c>
      <c r="B24" s="36"/>
      <c r="C24" s="37"/>
      <c r="D24" s="37"/>
      <c r="E24" s="244"/>
      <c r="F24" s="37"/>
      <c r="G24" s="38"/>
      <c r="H24" s="39"/>
      <c r="I24" s="40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246"/>
    </row>
    <row r="25" spans="1:20" ht="23.25" customHeight="1" x14ac:dyDescent="0.2">
      <c r="A25" s="20" t="s">
        <v>34</v>
      </c>
      <c r="B25" s="36"/>
      <c r="C25" s="37"/>
      <c r="D25" s="37"/>
      <c r="E25" s="244"/>
      <c r="F25" s="37"/>
      <c r="G25" s="38"/>
      <c r="H25" s="39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246"/>
    </row>
    <row r="26" spans="1:20" ht="23.25" customHeight="1" x14ac:dyDescent="0.2">
      <c r="A26" s="20" t="s">
        <v>35</v>
      </c>
      <c r="B26" s="36"/>
      <c r="C26" s="37"/>
      <c r="D26" s="37"/>
      <c r="E26" s="244"/>
      <c r="F26" s="37"/>
      <c r="G26" s="38"/>
      <c r="H26" s="39"/>
      <c r="I26" s="40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246"/>
    </row>
    <row r="27" spans="1:20" ht="23.25" customHeight="1" x14ac:dyDescent="0.2">
      <c r="A27" s="20" t="s">
        <v>36</v>
      </c>
      <c r="B27" s="36"/>
      <c r="C27" s="37"/>
      <c r="D27" s="37"/>
      <c r="E27" s="244"/>
      <c r="F27" s="37"/>
      <c r="G27" s="38"/>
      <c r="H27" s="39"/>
      <c r="I27" s="4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246"/>
    </row>
    <row r="28" spans="1:20" ht="23.25" customHeight="1" x14ac:dyDescent="0.2">
      <c r="A28" s="20" t="s">
        <v>37</v>
      </c>
      <c r="B28" s="36"/>
      <c r="C28" s="37"/>
      <c r="D28" s="37"/>
      <c r="E28" s="244"/>
      <c r="F28" s="37"/>
      <c r="G28" s="38"/>
      <c r="H28" s="39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246"/>
    </row>
    <row r="29" spans="1:20" ht="23.25" customHeight="1" x14ac:dyDescent="0.2">
      <c r="A29" s="20" t="s">
        <v>38</v>
      </c>
      <c r="B29" s="36"/>
      <c r="C29" s="37"/>
      <c r="D29" s="37"/>
      <c r="E29" s="244"/>
      <c r="F29" s="37"/>
      <c r="G29" s="38"/>
      <c r="H29" s="39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246"/>
    </row>
    <row r="30" spans="1:20" ht="23.25" customHeight="1" x14ac:dyDescent="0.2">
      <c r="A30" s="20" t="s">
        <v>39</v>
      </c>
      <c r="B30" s="36"/>
      <c r="C30" s="37"/>
      <c r="D30" s="37"/>
      <c r="E30" s="244"/>
      <c r="F30" s="37"/>
      <c r="G30" s="38"/>
      <c r="H30" s="39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246"/>
    </row>
    <row r="31" spans="1:20" ht="23.25" customHeight="1" x14ac:dyDescent="0.2">
      <c r="A31" s="20" t="s">
        <v>40</v>
      </c>
      <c r="B31" s="36"/>
      <c r="C31" s="37"/>
      <c r="D31" s="37"/>
      <c r="E31" s="244"/>
      <c r="F31" s="37"/>
      <c r="G31" s="38"/>
      <c r="H31" s="39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246"/>
    </row>
    <row r="32" spans="1:20" ht="23.25" customHeight="1" x14ac:dyDescent="0.2">
      <c r="A32" s="20" t="s">
        <v>41</v>
      </c>
      <c r="B32" s="36"/>
      <c r="C32" s="37"/>
      <c r="D32" s="37"/>
      <c r="E32" s="244"/>
      <c r="F32" s="37"/>
      <c r="G32" s="38"/>
      <c r="H32" s="39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246"/>
    </row>
    <row r="33" spans="1:20" ht="23.25" customHeight="1" x14ac:dyDescent="0.2">
      <c r="A33" s="20" t="s">
        <v>42</v>
      </c>
      <c r="B33" s="36"/>
      <c r="C33" s="37"/>
      <c r="D33" s="37"/>
      <c r="E33" s="244"/>
      <c r="F33" s="37"/>
      <c r="G33" s="38"/>
      <c r="H33" s="39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246"/>
    </row>
    <row r="34" spans="1:20" ht="23.25" customHeight="1" x14ac:dyDescent="0.2">
      <c r="A34" s="20" t="s">
        <v>43</v>
      </c>
      <c r="B34" s="36"/>
      <c r="C34" s="37"/>
      <c r="D34" s="37"/>
      <c r="E34" s="244"/>
      <c r="F34" s="37"/>
      <c r="G34" s="38"/>
      <c r="H34" s="39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246"/>
    </row>
    <row r="35" spans="1:20" ht="23.25" customHeight="1" x14ac:dyDescent="0.2">
      <c r="A35" s="20" t="s">
        <v>44</v>
      </c>
      <c r="B35" s="36"/>
      <c r="C35" s="37"/>
      <c r="D35" s="37"/>
      <c r="E35" s="244"/>
      <c r="F35" s="37"/>
      <c r="G35" s="38"/>
      <c r="H35" s="39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246"/>
    </row>
    <row r="36" spans="1:20" ht="23.25" customHeight="1" x14ac:dyDescent="0.2">
      <c r="A36" s="20" t="s">
        <v>45</v>
      </c>
      <c r="B36" s="36"/>
      <c r="C36" s="37"/>
      <c r="D36" s="37"/>
      <c r="E36" s="244"/>
      <c r="F36" s="37"/>
      <c r="G36" s="38"/>
      <c r="H36" s="39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246"/>
    </row>
    <row r="37" spans="1:20" ht="23.25" customHeight="1" x14ac:dyDescent="0.2">
      <c r="A37" s="20" t="s">
        <v>46</v>
      </c>
      <c r="B37" s="36"/>
      <c r="C37" s="37"/>
      <c r="D37" s="37"/>
      <c r="E37" s="244"/>
      <c r="F37" s="37"/>
      <c r="G37" s="38"/>
      <c r="H37" s="39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246"/>
    </row>
    <row r="38" spans="1:20" ht="23.25" customHeight="1" x14ac:dyDescent="0.2">
      <c r="A38" s="20" t="s">
        <v>47</v>
      </c>
      <c r="B38" s="36"/>
      <c r="C38" s="37"/>
      <c r="D38" s="37"/>
      <c r="E38" s="244"/>
      <c r="F38" s="37"/>
      <c r="G38" s="38"/>
      <c r="H38" s="39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246"/>
    </row>
    <row r="39" spans="1:20" ht="23.25" customHeight="1" x14ac:dyDescent="0.2">
      <c r="A39" s="20" t="s">
        <v>48</v>
      </c>
      <c r="B39" s="36"/>
      <c r="C39" s="37"/>
      <c r="D39" s="37"/>
      <c r="E39" s="244"/>
      <c r="F39" s="37"/>
      <c r="G39" s="38"/>
      <c r="H39" s="39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246"/>
    </row>
    <row r="40" spans="1:20" ht="23.25" customHeight="1" x14ac:dyDescent="0.2">
      <c r="A40" s="20" t="s">
        <v>49</v>
      </c>
      <c r="B40" s="36"/>
      <c r="C40" s="37"/>
      <c r="D40" s="37"/>
      <c r="E40" s="244"/>
      <c r="F40" s="37"/>
      <c r="G40" s="38"/>
      <c r="H40" s="39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246"/>
    </row>
    <row r="41" spans="1:20" ht="23.25" customHeight="1" x14ac:dyDescent="0.2">
      <c r="A41" s="20" t="s">
        <v>50</v>
      </c>
      <c r="B41" s="36"/>
      <c r="C41" s="37"/>
      <c r="D41" s="37"/>
      <c r="E41" s="244"/>
      <c r="F41" s="37"/>
      <c r="G41" s="38"/>
      <c r="H41" s="39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246"/>
    </row>
    <row r="42" spans="1:20" ht="23.25" customHeight="1" x14ac:dyDescent="0.2">
      <c r="A42" s="20" t="s">
        <v>51</v>
      </c>
      <c r="B42" s="36"/>
      <c r="C42" s="37"/>
      <c r="D42" s="37"/>
      <c r="E42" s="244"/>
      <c r="F42" s="37"/>
      <c r="G42" s="38"/>
      <c r="H42" s="39"/>
      <c r="I42" s="40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246"/>
    </row>
    <row r="43" spans="1:20" ht="23.25" customHeight="1" x14ac:dyDescent="0.2">
      <c r="A43" s="20" t="s">
        <v>52</v>
      </c>
      <c r="B43" s="36"/>
      <c r="C43" s="37"/>
      <c r="D43" s="37"/>
      <c r="E43" s="244"/>
      <c r="F43" s="37"/>
      <c r="G43" s="38"/>
      <c r="H43" s="39"/>
      <c r="I43" s="40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246"/>
    </row>
    <row r="44" spans="1:20" ht="23.25" customHeight="1" x14ac:dyDescent="0.2">
      <c r="A44" s="20" t="s">
        <v>53</v>
      </c>
      <c r="B44" s="36"/>
      <c r="C44" s="37"/>
      <c r="D44" s="37"/>
      <c r="E44" s="244"/>
      <c r="F44" s="37"/>
      <c r="G44" s="38"/>
      <c r="H44" s="39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246"/>
    </row>
    <row r="45" spans="1:20" ht="23.25" customHeight="1" x14ac:dyDescent="0.2">
      <c r="A45" s="20" t="s">
        <v>54</v>
      </c>
      <c r="B45" s="36"/>
      <c r="C45" s="37"/>
      <c r="D45" s="37"/>
      <c r="E45" s="244"/>
      <c r="F45" s="37"/>
      <c r="G45" s="38"/>
      <c r="H45" s="39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246"/>
    </row>
    <row r="46" spans="1:20" ht="23.25" customHeight="1" x14ac:dyDescent="0.2">
      <c r="A46" s="20" t="s">
        <v>55</v>
      </c>
      <c r="B46" s="36"/>
      <c r="C46" s="37"/>
      <c r="D46" s="37"/>
      <c r="E46" s="244"/>
      <c r="F46" s="37"/>
      <c r="G46" s="38"/>
      <c r="H46" s="39"/>
      <c r="I46" s="4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246"/>
    </row>
    <row r="47" spans="1:20" ht="23.25" customHeight="1" x14ac:dyDescent="0.2">
      <c r="A47" s="20" t="s">
        <v>56</v>
      </c>
      <c r="B47" s="36"/>
      <c r="C47" s="37"/>
      <c r="D47" s="37"/>
      <c r="E47" s="244"/>
      <c r="F47" s="37"/>
      <c r="G47" s="38"/>
      <c r="H47" s="39"/>
      <c r="I47" s="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246"/>
    </row>
    <row r="48" spans="1:20" ht="23.25" customHeight="1" x14ac:dyDescent="0.2">
      <c r="A48" s="20" t="s">
        <v>57</v>
      </c>
      <c r="B48" s="36"/>
      <c r="C48" s="37"/>
      <c r="D48" s="37"/>
      <c r="E48" s="244"/>
      <c r="F48" s="37"/>
      <c r="G48" s="38"/>
      <c r="H48" s="39"/>
      <c r="I48" s="4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246"/>
    </row>
    <row r="49" spans="1:20" ht="23.25" customHeight="1" x14ac:dyDescent="0.2">
      <c r="A49" s="20" t="s">
        <v>58</v>
      </c>
      <c r="B49" s="36"/>
      <c r="C49" s="37"/>
      <c r="D49" s="37"/>
      <c r="E49" s="244"/>
      <c r="F49" s="37"/>
      <c r="G49" s="38"/>
      <c r="H49" s="39"/>
      <c r="I49" s="40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246"/>
    </row>
    <row r="50" spans="1:20" ht="23.25" customHeight="1" x14ac:dyDescent="0.2">
      <c r="A50" s="20" t="s">
        <v>59</v>
      </c>
      <c r="B50" s="36"/>
      <c r="C50" s="37"/>
      <c r="D50" s="37"/>
      <c r="E50" s="244"/>
      <c r="F50" s="37"/>
      <c r="G50" s="38"/>
      <c r="H50" s="39"/>
      <c r="I50" s="40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246"/>
    </row>
    <row r="51" spans="1:20" ht="23.25" customHeight="1" x14ac:dyDescent="0.2">
      <c r="A51" s="20" t="s">
        <v>60</v>
      </c>
      <c r="B51" s="36"/>
      <c r="C51" s="37"/>
      <c r="D51" s="37"/>
      <c r="E51" s="244"/>
      <c r="F51" s="37"/>
      <c r="G51" s="38"/>
      <c r="H51" s="39"/>
      <c r="I51" s="40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246"/>
    </row>
    <row r="52" spans="1:20" ht="23.25" customHeight="1" x14ac:dyDescent="0.2">
      <c r="A52" s="20" t="s">
        <v>61</v>
      </c>
      <c r="B52" s="36"/>
      <c r="C52" s="37"/>
      <c r="D52" s="37"/>
      <c r="E52" s="244"/>
      <c r="F52" s="37"/>
      <c r="G52" s="38"/>
      <c r="H52" s="39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246"/>
    </row>
    <row r="53" spans="1:20" ht="23.25" customHeight="1" x14ac:dyDescent="0.2">
      <c r="A53" s="20" t="s">
        <v>62</v>
      </c>
      <c r="B53" s="36"/>
      <c r="C53" s="37"/>
      <c r="D53" s="37"/>
      <c r="E53" s="244"/>
      <c r="F53" s="37"/>
      <c r="G53" s="38"/>
      <c r="H53" s="39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246"/>
    </row>
    <row r="54" spans="1:20" ht="23.25" customHeight="1" x14ac:dyDescent="0.2">
      <c r="A54" s="20" t="s">
        <v>63</v>
      </c>
      <c r="B54" s="36"/>
      <c r="C54" s="37"/>
      <c r="D54" s="37"/>
      <c r="E54" s="244"/>
      <c r="F54" s="37"/>
      <c r="G54" s="38"/>
      <c r="H54" s="39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246"/>
    </row>
    <row r="55" spans="1:20" ht="23.25" customHeight="1" x14ac:dyDescent="0.2">
      <c r="A55" s="20" t="s">
        <v>64</v>
      </c>
      <c r="B55" s="36"/>
      <c r="C55" s="37"/>
      <c r="D55" s="37"/>
      <c r="E55" s="244"/>
      <c r="F55" s="37"/>
      <c r="G55" s="38"/>
      <c r="H55" s="39"/>
      <c r="I55" s="4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246"/>
    </row>
    <row r="56" spans="1:20" ht="23.25" customHeight="1" x14ac:dyDescent="0.2">
      <c r="A56" s="20" t="s">
        <v>65</v>
      </c>
      <c r="B56" s="36"/>
      <c r="C56" s="37"/>
      <c r="D56" s="37"/>
      <c r="E56" s="244"/>
      <c r="F56" s="37"/>
      <c r="G56" s="38"/>
      <c r="H56" s="39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246"/>
    </row>
    <row r="57" spans="1:20" ht="23.25" customHeight="1" x14ac:dyDescent="0.2">
      <c r="A57" s="20" t="s">
        <v>66</v>
      </c>
      <c r="B57" s="36"/>
      <c r="C57" s="37"/>
      <c r="D57" s="37"/>
      <c r="E57" s="244"/>
      <c r="F57" s="37"/>
      <c r="G57" s="38"/>
      <c r="H57" s="39"/>
      <c r="I57" s="4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246"/>
    </row>
    <row r="58" spans="1:20" ht="23.25" customHeight="1" x14ac:dyDescent="0.2">
      <c r="A58" s="20" t="s">
        <v>67</v>
      </c>
      <c r="B58" s="36"/>
      <c r="C58" s="37"/>
      <c r="D58" s="37"/>
      <c r="E58" s="244"/>
      <c r="F58" s="37"/>
      <c r="G58" s="38"/>
      <c r="H58" s="39"/>
      <c r="I58" s="40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246"/>
    </row>
    <row r="59" spans="1:20" ht="23.25" customHeight="1" x14ac:dyDescent="0.2">
      <c r="A59" s="20" t="s">
        <v>68</v>
      </c>
      <c r="B59" s="36"/>
      <c r="C59" s="37"/>
      <c r="D59" s="37"/>
      <c r="E59" s="244"/>
      <c r="F59" s="37"/>
      <c r="G59" s="38"/>
      <c r="H59" s="39"/>
      <c r="I59" s="40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246"/>
    </row>
    <row r="60" spans="1:20" ht="23.25" customHeight="1" x14ac:dyDescent="0.2">
      <c r="A60" s="20" t="s">
        <v>69</v>
      </c>
      <c r="B60" s="36"/>
      <c r="C60" s="37"/>
      <c r="D60" s="37"/>
      <c r="E60" s="244"/>
      <c r="F60" s="37"/>
      <c r="G60" s="38"/>
      <c r="H60" s="39"/>
      <c r="I60" s="40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246"/>
    </row>
    <row r="61" spans="1:20" ht="23.25" customHeight="1" x14ac:dyDescent="0.2">
      <c r="A61" s="20" t="s">
        <v>70</v>
      </c>
      <c r="B61" s="36"/>
      <c r="C61" s="37"/>
      <c r="D61" s="37"/>
      <c r="E61" s="244"/>
      <c r="F61" s="37"/>
      <c r="G61" s="38"/>
      <c r="H61" s="39"/>
      <c r="I61" s="40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246"/>
    </row>
    <row r="62" spans="1:20" ht="23.25" customHeight="1" x14ac:dyDescent="0.2">
      <c r="A62" s="20" t="s">
        <v>71</v>
      </c>
      <c r="B62" s="36"/>
      <c r="C62" s="37"/>
      <c r="D62" s="37"/>
      <c r="E62" s="244"/>
      <c r="F62" s="37"/>
      <c r="G62" s="38"/>
      <c r="H62" s="39"/>
      <c r="I62" s="40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246"/>
    </row>
    <row r="63" spans="1:20" ht="23.25" customHeight="1" x14ac:dyDescent="0.2">
      <c r="A63" s="20" t="s">
        <v>72</v>
      </c>
      <c r="B63" s="36"/>
      <c r="C63" s="37"/>
      <c r="D63" s="37"/>
      <c r="E63" s="244"/>
      <c r="F63" s="37"/>
      <c r="G63" s="38"/>
      <c r="H63" s="39"/>
      <c r="I63" s="40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246"/>
    </row>
    <row r="64" spans="1:20" ht="23.25" customHeight="1" x14ac:dyDescent="0.2">
      <c r="A64" s="20" t="s">
        <v>73</v>
      </c>
      <c r="B64" s="36"/>
      <c r="C64" s="37"/>
      <c r="D64" s="37"/>
      <c r="E64" s="244"/>
      <c r="F64" s="37"/>
      <c r="G64" s="38"/>
      <c r="H64" s="39"/>
      <c r="I64" s="40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246"/>
    </row>
    <row r="65" spans="1:20" ht="23.25" customHeight="1" x14ac:dyDescent="0.2">
      <c r="A65" s="20" t="s">
        <v>74</v>
      </c>
      <c r="B65" s="36"/>
      <c r="C65" s="37"/>
      <c r="D65" s="37"/>
      <c r="E65" s="244"/>
      <c r="F65" s="37"/>
      <c r="G65" s="38"/>
      <c r="H65" s="39"/>
      <c r="I65" s="4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246"/>
    </row>
    <row r="66" spans="1:20" ht="23.25" customHeight="1" x14ac:dyDescent="0.2">
      <c r="A66" s="20" t="s">
        <v>75</v>
      </c>
      <c r="B66" s="36"/>
      <c r="C66" s="37"/>
      <c r="D66" s="37"/>
      <c r="E66" s="244"/>
      <c r="F66" s="37"/>
      <c r="G66" s="38"/>
      <c r="H66" s="39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246"/>
    </row>
    <row r="67" spans="1:20" ht="23.25" customHeight="1" x14ac:dyDescent="0.2">
      <c r="A67" s="20" t="s">
        <v>76</v>
      </c>
      <c r="B67" s="36"/>
      <c r="C67" s="37"/>
      <c r="D67" s="37"/>
      <c r="E67" s="244"/>
      <c r="F67" s="37"/>
      <c r="G67" s="38"/>
      <c r="H67" s="39"/>
      <c r="I67" s="40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246"/>
    </row>
    <row r="68" spans="1:20" ht="23.25" customHeight="1" x14ac:dyDescent="0.2">
      <c r="A68" s="20" t="s">
        <v>77</v>
      </c>
      <c r="B68" s="36"/>
      <c r="C68" s="37"/>
      <c r="D68" s="37"/>
      <c r="E68" s="244"/>
      <c r="F68" s="37"/>
      <c r="G68" s="38"/>
      <c r="H68" s="39"/>
      <c r="I68" s="40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246"/>
    </row>
    <row r="69" spans="1:20" ht="23.25" customHeight="1" x14ac:dyDescent="0.2">
      <c r="A69" s="20" t="s">
        <v>78</v>
      </c>
      <c r="B69" s="36"/>
      <c r="C69" s="37"/>
      <c r="D69" s="37"/>
      <c r="E69" s="244"/>
      <c r="F69" s="37"/>
      <c r="G69" s="38"/>
      <c r="H69" s="39"/>
      <c r="I69" s="40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246"/>
    </row>
    <row r="70" spans="1:20" ht="23.25" customHeight="1" x14ac:dyDescent="0.2">
      <c r="A70" s="20" t="s">
        <v>79</v>
      </c>
      <c r="B70" s="36"/>
      <c r="C70" s="37"/>
      <c r="D70" s="37"/>
      <c r="E70" s="244"/>
      <c r="F70" s="37"/>
      <c r="G70" s="38"/>
      <c r="H70" s="39"/>
      <c r="I70" s="40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246"/>
    </row>
    <row r="71" spans="1:20" ht="23.25" customHeight="1" x14ac:dyDescent="0.2">
      <c r="A71" s="20" t="s">
        <v>80</v>
      </c>
      <c r="B71" s="36"/>
      <c r="C71" s="37"/>
      <c r="D71" s="37"/>
      <c r="E71" s="244"/>
      <c r="F71" s="37"/>
      <c r="G71" s="38"/>
      <c r="H71" s="39"/>
      <c r="I71" s="40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246"/>
    </row>
    <row r="72" spans="1:20" ht="23.25" customHeight="1" x14ac:dyDescent="0.2">
      <c r="A72" s="20" t="s">
        <v>81</v>
      </c>
      <c r="B72" s="36"/>
      <c r="C72" s="37"/>
      <c r="D72" s="37"/>
      <c r="E72" s="244"/>
      <c r="F72" s="37"/>
      <c r="G72" s="38"/>
      <c r="H72" s="39"/>
      <c r="I72" s="40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246"/>
    </row>
    <row r="73" spans="1:20" ht="23.25" customHeight="1" x14ac:dyDescent="0.2">
      <c r="A73" s="20" t="s">
        <v>82</v>
      </c>
      <c r="B73" s="36"/>
      <c r="C73" s="37"/>
      <c r="D73" s="37"/>
      <c r="E73" s="244"/>
      <c r="F73" s="37"/>
      <c r="G73" s="38"/>
      <c r="H73" s="39"/>
      <c r="I73" s="40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246"/>
    </row>
    <row r="74" spans="1:20" ht="23.25" customHeight="1" x14ac:dyDescent="0.2">
      <c r="A74" s="20" t="s">
        <v>83</v>
      </c>
      <c r="B74" s="36"/>
      <c r="C74" s="37"/>
      <c r="D74" s="37"/>
      <c r="E74" s="244"/>
      <c r="F74" s="37"/>
      <c r="G74" s="38"/>
      <c r="H74" s="39"/>
      <c r="I74" s="40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246"/>
    </row>
    <row r="75" spans="1:20" ht="23.25" customHeight="1" x14ac:dyDescent="0.2">
      <c r="A75" s="20" t="s">
        <v>84</v>
      </c>
      <c r="B75" s="36"/>
      <c r="C75" s="37"/>
      <c r="D75" s="37"/>
      <c r="E75" s="244"/>
      <c r="F75" s="37"/>
      <c r="G75" s="38"/>
      <c r="H75" s="39"/>
      <c r="I75" s="40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246"/>
    </row>
    <row r="76" spans="1:20" ht="23.25" customHeight="1" x14ac:dyDescent="0.2">
      <c r="A76" s="20" t="s">
        <v>85</v>
      </c>
      <c r="B76" s="36"/>
      <c r="C76" s="37"/>
      <c r="D76" s="37"/>
      <c r="E76" s="244"/>
      <c r="F76" s="37"/>
      <c r="G76" s="38"/>
      <c r="H76" s="39"/>
      <c r="I76" s="40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246"/>
    </row>
    <row r="77" spans="1:20" ht="23.25" customHeight="1" x14ac:dyDescent="0.2">
      <c r="A77" s="20" t="s">
        <v>86</v>
      </c>
      <c r="B77" s="36"/>
      <c r="C77" s="37"/>
      <c r="D77" s="37"/>
      <c r="E77" s="244"/>
      <c r="F77" s="37"/>
      <c r="G77" s="38"/>
      <c r="H77" s="39"/>
      <c r="I77" s="40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246"/>
    </row>
    <row r="78" spans="1:20" ht="23.25" customHeight="1" x14ac:dyDescent="0.2">
      <c r="A78" s="20" t="s">
        <v>87</v>
      </c>
      <c r="B78" s="36"/>
      <c r="C78" s="37"/>
      <c r="D78" s="37"/>
      <c r="E78" s="244"/>
      <c r="F78" s="37"/>
      <c r="G78" s="38"/>
      <c r="H78" s="39"/>
      <c r="I78" s="40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246"/>
    </row>
    <row r="79" spans="1:20" ht="23.25" customHeight="1" x14ac:dyDescent="0.2">
      <c r="A79" s="20" t="s">
        <v>88</v>
      </c>
      <c r="B79" s="36"/>
      <c r="C79" s="37"/>
      <c r="D79" s="37"/>
      <c r="E79" s="244"/>
      <c r="F79" s="37"/>
      <c r="G79" s="38"/>
      <c r="H79" s="39"/>
      <c r="I79" s="40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246"/>
    </row>
    <row r="80" spans="1:20" ht="23.25" customHeight="1" x14ac:dyDescent="0.2">
      <c r="A80" s="20" t="s">
        <v>89</v>
      </c>
      <c r="B80" s="36"/>
      <c r="C80" s="37"/>
      <c r="D80" s="37"/>
      <c r="E80" s="244"/>
      <c r="F80" s="37"/>
      <c r="G80" s="38"/>
      <c r="H80" s="39"/>
      <c r="I80" s="40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246"/>
    </row>
    <row r="81" spans="1:20" ht="23.25" customHeight="1" x14ac:dyDescent="0.2">
      <c r="A81" s="20" t="s">
        <v>90</v>
      </c>
      <c r="B81" s="36"/>
      <c r="C81" s="37"/>
      <c r="D81" s="37"/>
      <c r="E81" s="244"/>
      <c r="F81" s="37"/>
      <c r="G81" s="38"/>
      <c r="H81" s="39"/>
      <c r="I81" s="4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246"/>
    </row>
    <row r="82" spans="1:20" ht="23.25" customHeight="1" x14ac:dyDescent="0.2">
      <c r="A82" s="20" t="s">
        <v>91</v>
      </c>
      <c r="B82" s="36"/>
      <c r="C82" s="37"/>
      <c r="D82" s="37"/>
      <c r="E82" s="244"/>
      <c r="F82" s="37"/>
      <c r="G82" s="38"/>
      <c r="H82" s="39"/>
      <c r="I82" s="4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246"/>
    </row>
    <row r="83" spans="1:20" ht="23.25" customHeight="1" x14ac:dyDescent="0.2">
      <c r="A83" s="20" t="s">
        <v>92</v>
      </c>
      <c r="B83" s="36"/>
      <c r="C83" s="37"/>
      <c r="D83" s="37"/>
      <c r="E83" s="244"/>
      <c r="F83" s="37"/>
      <c r="G83" s="38"/>
      <c r="H83" s="39"/>
      <c r="I83" s="40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246"/>
    </row>
    <row r="84" spans="1:20" ht="23.25" customHeight="1" x14ac:dyDescent="0.2">
      <c r="A84" s="20" t="s">
        <v>93</v>
      </c>
      <c r="B84" s="36"/>
      <c r="C84" s="37"/>
      <c r="D84" s="37"/>
      <c r="E84" s="244"/>
      <c r="F84" s="37"/>
      <c r="G84" s="38"/>
      <c r="H84" s="39"/>
      <c r="I84" s="40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246"/>
    </row>
    <row r="85" spans="1:20" ht="23.25" customHeight="1" x14ac:dyDescent="0.2">
      <c r="A85" s="20" t="s">
        <v>94</v>
      </c>
      <c r="B85" s="36"/>
      <c r="C85" s="37"/>
      <c r="D85" s="37"/>
      <c r="E85" s="244"/>
      <c r="F85" s="37"/>
      <c r="G85" s="38"/>
      <c r="H85" s="39"/>
      <c r="I85" s="40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246"/>
    </row>
    <row r="86" spans="1:20" ht="23.25" customHeight="1" x14ac:dyDescent="0.2">
      <c r="A86" s="20" t="s">
        <v>95</v>
      </c>
      <c r="B86" s="36"/>
      <c r="C86" s="37"/>
      <c r="D86" s="37"/>
      <c r="E86" s="244"/>
      <c r="F86" s="37"/>
      <c r="G86" s="38"/>
      <c r="H86" s="39"/>
      <c r="I86" s="40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246"/>
    </row>
    <row r="87" spans="1:20" ht="23.25" customHeight="1" x14ac:dyDescent="0.2">
      <c r="A87" s="20" t="s">
        <v>96</v>
      </c>
      <c r="B87" s="36"/>
      <c r="C87" s="37"/>
      <c r="D87" s="37"/>
      <c r="E87" s="244"/>
      <c r="F87" s="37"/>
      <c r="G87" s="38"/>
      <c r="H87" s="39"/>
      <c r="I87" s="40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246"/>
    </row>
    <row r="88" spans="1:20" ht="23.25" customHeight="1" x14ac:dyDescent="0.2">
      <c r="A88" s="20" t="s">
        <v>97</v>
      </c>
      <c r="B88" s="36"/>
      <c r="C88" s="37"/>
      <c r="D88" s="37"/>
      <c r="E88" s="244"/>
      <c r="F88" s="37"/>
      <c r="G88" s="38"/>
      <c r="H88" s="39"/>
      <c r="I88" s="40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246"/>
    </row>
    <row r="89" spans="1:20" ht="23.25" customHeight="1" x14ac:dyDescent="0.2">
      <c r="A89" s="20" t="s">
        <v>98</v>
      </c>
      <c r="B89" s="36"/>
      <c r="C89" s="37"/>
      <c r="D89" s="37"/>
      <c r="E89" s="244"/>
      <c r="F89" s="37"/>
      <c r="G89" s="38"/>
      <c r="H89" s="39"/>
      <c r="I89" s="40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246"/>
    </row>
    <row r="90" spans="1:20" ht="23.25" customHeight="1" x14ac:dyDescent="0.2">
      <c r="A90" s="20" t="s">
        <v>99</v>
      </c>
      <c r="B90" s="36"/>
      <c r="C90" s="37"/>
      <c r="D90" s="37"/>
      <c r="E90" s="244"/>
      <c r="F90" s="37"/>
      <c r="G90" s="38"/>
      <c r="H90" s="39"/>
      <c r="I90" s="40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246"/>
    </row>
    <row r="91" spans="1:20" ht="23.25" customHeight="1" x14ac:dyDescent="0.2">
      <c r="A91" s="20" t="s">
        <v>100</v>
      </c>
      <c r="B91" s="36"/>
      <c r="C91" s="37"/>
      <c r="D91" s="37"/>
      <c r="E91" s="244"/>
      <c r="F91" s="37"/>
      <c r="G91" s="38"/>
      <c r="H91" s="39"/>
      <c r="I91" s="40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246"/>
    </row>
    <row r="92" spans="1:20" ht="23.25" customHeight="1" x14ac:dyDescent="0.2">
      <c r="A92" s="20" t="s">
        <v>101</v>
      </c>
      <c r="B92" s="36"/>
      <c r="C92" s="37"/>
      <c r="D92" s="37"/>
      <c r="E92" s="244"/>
      <c r="F92" s="37"/>
      <c r="G92" s="38"/>
      <c r="H92" s="39"/>
      <c r="I92" s="40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246"/>
    </row>
    <row r="93" spans="1:20" ht="23.25" customHeight="1" x14ac:dyDescent="0.2">
      <c r="A93" s="20" t="s">
        <v>102</v>
      </c>
      <c r="B93" s="36"/>
      <c r="C93" s="37"/>
      <c r="D93" s="37"/>
      <c r="E93" s="244"/>
      <c r="F93" s="37"/>
      <c r="G93" s="38"/>
      <c r="H93" s="39"/>
      <c r="I93" s="40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246"/>
    </row>
    <row r="94" spans="1:20" ht="23.25" customHeight="1" x14ac:dyDescent="0.2">
      <c r="A94" s="20" t="s">
        <v>103</v>
      </c>
      <c r="B94" s="36"/>
      <c r="C94" s="37"/>
      <c r="D94" s="37"/>
      <c r="E94" s="244"/>
      <c r="F94" s="37"/>
      <c r="G94" s="38"/>
      <c r="H94" s="39"/>
      <c r="I94" s="40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246"/>
    </row>
    <row r="95" spans="1:20" ht="23.25" customHeight="1" x14ac:dyDescent="0.2">
      <c r="A95" s="20" t="s">
        <v>104</v>
      </c>
      <c r="B95" s="36"/>
      <c r="C95" s="37"/>
      <c r="D95" s="37"/>
      <c r="E95" s="244"/>
      <c r="F95" s="37"/>
      <c r="G95" s="38"/>
      <c r="H95" s="39"/>
      <c r="I95" s="40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246"/>
    </row>
    <row r="96" spans="1:20" ht="23.25" customHeight="1" x14ac:dyDescent="0.2">
      <c r="A96" s="20" t="s">
        <v>105</v>
      </c>
      <c r="B96" s="36"/>
      <c r="C96" s="37"/>
      <c r="D96" s="37"/>
      <c r="E96" s="244"/>
      <c r="F96" s="37"/>
      <c r="G96" s="38"/>
      <c r="H96" s="39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246"/>
    </row>
    <row r="97" spans="1:20" ht="23.25" customHeight="1" x14ac:dyDescent="0.2">
      <c r="A97" s="20" t="s">
        <v>106</v>
      </c>
      <c r="B97" s="36"/>
      <c r="C97" s="37"/>
      <c r="D97" s="37"/>
      <c r="E97" s="244"/>
      <c r="F97" s="37"/>
      <c r="G97" s="38"/>
      <c r="H97" s="39"/>
      <c r="I97" s="40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246"/>
    </row>
    <row r="98" spans="1:20" ht="23.25" customHeight="1" x14ac:dyDescent="0.2">
      <c r="A98" s="20" t="s">
        <v>107</v>
      </c>
      <c r="B98" s="36"/>
      <c r="C98" s="37"/>
      <c r="D98" s="37"/>
      <c r="E98" s="244"/>
      <c r="F98" s="37"/>
      <c r="G98" s="38"/>
      <c r="H98" s="39"/>
      <c r="I98" s="40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246"/>
    </row>
    <row r="99" spans="1:20" ht="23.25" customHeight="1" x14ac:dyDescent="0.2">
      <c r="A99" s="20" t="s">
        <v>108</v>
      </c>
      <c r="B99" s="36"/>
      <c r="C99" s="37"/>
      <c r="D99" s="37"/>
      <c r="E99" s="244"/>
      <c r="F99" s="37"/>
      <c r="G99" s="38"/>
      <c r="H99" s="39"/>
      <c r="I99" s="40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246"/>
    </row>
    <row r="100" spans="1:20" ht="23.25" customHeight="1" x14ac:dyDescent="0.2">
      <c r="A100" s="20" t="s">
        <v>109</v>
      </c>
      <c r="B100" s="36"/>
      <c r="C100" s="37"/>
      <c r="D100" s="37"/>
      <c r="E100" s="244"/>
      <c r="F100" s="37"/>
      <c r="G100" s="38"/>
      <c r="H100" s="39"/>
      <c r="I100" s="40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246"/>
    </row>
    <row r="101" spans="1:20" ht="23.25" customHeight="1" x14ac:dyDescent="0.2">
      <c r="A101" s="20" t="s">
        <v>110</v>
      </c>
      <c r="B101" s="36"/>
      <c r="C101" s="37"/>
      <c r="D101" s="37"/>
      <c r="E101" s="244"/>
      <c r="F101" s="37"/>
      <c r="G101" s="38"/>
      <c r="H101" s="39"/>
      <c r="I101" s="40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246"/>
    </row>
    <row r="102" spans="1:20" ht="23.25" customHeight="1" x14ac:dyDescent="0.2">
      <c r="A102" s="20" t="s">
        <v>111</v>
      </c>
      <c r="B102" s="36"/>
      <c r="C102" s="37"/>
      <c r="D102" s="37"/>
      <c r="E102" s="244"/>
      <c r="F102" s="37"/>
      <c r="G102" s="38"/>
      <c r="H102" s="39"/>
      <c r="I102" s="40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246"/>
    </row>
    <row r="103" spans="1:20" ht="23.25" customHeight="1" x14ac:dyDescent="0.2">
      <c r="A103" s="20" t="s">
        <v>112</v>
      </c>
      <c r="B103" s="36"/>
      <c r="C103" s="37"/>
      <c r="D103" s="37"/>
      <c r="E103" s="244"/>
      <c r="F103" s="37"/>
      <c r="G103" s="38"/>
      <c r="H103" s="39"/>
      <c r="I103" s="40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246"/>
    </row>
    <row r="104" spans="1:20" ht="23.25" customHeight="1" x14ac:dyDescent="0.2">
      <c r="A104" s="20" t="s">
        <v>113</v>
      </c>
      <c r="B104" s="36"/>
      <c r="C104" s="37"/>
      <c r="D104" s="37"/>
      <c r="E104" s="244"/>
      <c r="F104" s="37"/>
      <c r="G104" s="38"/>
      <c r="H104" s="39"/>
      <c r="I104" s="40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246"/>
    </row>
    <row r="105" spans="1:20" ht="23.25" customHeight="1" x14ac:dyDescent="0.2">
      <c r="A105" s="20" t="s">
        <v>114</v>
      </c>
      <c r="B105" s="36"/>
      <c r="C105" s="37"/>
      <c r="D105" s="37"/>
      <c r="E105" s="244"/>
      <c r="F105" s="37"/>
      <c r="G105" s="38"/>
      <c r="H105" s="39"/>
      <c r="I105" s="40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246"/>
    </row>
    <row r="106" spans="1:20" ht="23.25" customHeight="1" x14ac:dyDescent="0.2">
      <c r="A106" s="20" t="s">
        <v>115</v>
      </c>
      <c r="B106" s="36"/>
      <c r="C106" s="37"/>
      <c r="D106" s="37"/>
      <c r="E106" s="244"/>
      <c r="F106" s="37"/>
      <c r="G106" s="38"/>
      <c r="H106" s="39"/>
      <c r="I106" s="40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246"/>
    </row>
    <row r="107" spans="1:20" ht="23.25" customHeight="1" x14ac:dyDescent="0.2">
      <c r="A107" s="20" t="s">
        <v>116</v>
      </c>
      <c r="B107" s="36"/>
      <c r="C107" s="37"/>
      <c r="D107" s="37"/>
      <c r="E107" s="244"/>
      <c r="F107" s="37"/>
      <c r="G107" s="38"/>
      <c r="H107" s="39"/>
      <c r="I107" s="40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246"/>
    </row>
    <row r="108" spans="1:20" ht="23.25" customHeight="1" x14ac:dyDescent="0.2">
      <c r="A108" s="20" t="s">
        <v>117</v>
      </c>
      <c r="B108" s="36"/>
      <c r="C108" s="37"/>
      <c r="D108" s="37"/>
      <c r="E108" s="244"/>
      <c r="F108" s="37"/>
      <c r="G108" s="38"/>
      <c r="H108" s="39"/>
      <c r="I108" s="40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246"/>
    </row>
    <row r="109" spans="1:20" ht="23.25" customHeight="1" x14ac:dyDescent="0.2">
      <c r="A109" s="20" t="s">
        <v>118</v>
      </c>
      <c r="B109" s="36"/>
      <c r="C109" s="37"/>
      <c r="D109" s="37"/>
      <c r="E109" s="244"/>
      <c r="F109" s="37"/>
      <c r="G109" s="38"/>
      <c r="H109" s="39"/>
      <c r="I109" s="40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246"/>
    </row>
    <row r="110" spans="1:20" ht="23.25" customHeight="1" x14ac:dyDescent="0.2">
      <c r="A110" s="20" t="s">
        <v>119</v>
      </c>
      <c r="B110" s="36"/>
      <c r="C110" s="37"/>
      <c r="D110" s="37"/>
      <c r="E110" s="244"/>
      <c r="F110" s="37"/>
      <c r="G110" s="38"/>
      <c r="H110" s="39"/>
      <c r="I110" s="40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246"/>
    </row>
    <row r="111" spans="1:20" ht="23.25" customHeight="1" x14ac:dyDescent="0.2">
      <c r="A111" s="20" t="s">
        <v>120</v>
      </c>
      <c r="B111" s="36"/>
      <c r="C111" s="37"/>
      <c r="D111" s="37"/>
      <c r="E111" s="244"/>
      <c r="F111" s="37"/>
      <c r="G111" s="38"/>
      <c r="H111" s="39"/>
      <c r="I111" s="40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246"/>
    </row>
    <row r="112" spans="1:20" ht="23.25" customHeight="1" x14ac:dyDescent="0.2">
      <c r="A112" s="20" t="s">
        <v>121</v>
      </c>
      <c r="B112" s="36"/>
      <c r="C112" s="37"/>
      <c r="D112" s="37"/>
      <c r="E112" s="244"/>
      <c r="F112" s="37"/>
      <c r="G112" s="38"/>
      <c r="H112" s="39"/>
      <c r="I112" s="40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246"/>
    </row>
    <row r="113" spans="1:20" ht="23.25" customHeight="1" x14ac:dyDescent="0.2">
      <c r="A113" s="20" t="s">
        <v>122</v>
      </c>
      <c r="B113" s="36"/>
      <c r="C113" s="37"/>
      <c r="D113" s="37"/>
      <c r="E113" s="244"/>
      <c r="F113" s="37"/>
      <c r="G113" s="38"/>
      <c r="H113" s="39"/>
      <c r="I113" s="40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246"/>
    </row>
    <row r="114" spans="1:20" ht="23.25" customHeight="1" x14ac:dyDescent="0.2">
      <c r="A114" s="20" t="s">
        <v>123</v>
      </c>
      <c r="B114" s="36"/>
      <c r="C114" s="37"/>
      <c r="D114" s="37"/>
      <c r="E114" s="244"/>
      <c r="F114" s="37"/>
      <c r="G114" s="38"/>
      <c r="H114" s="39"/>
      <c r="I114" s="40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246"/>
    </row>
    <row r="115" spans="1:20" ht="23.25" customHeight="1" x14ac:dyDescent="0.2">
      <c r="A115" s="20" t="s">
        <v>124</v>
      </c>
      <c r="B115" s="36"/>
      <c r="C115" s="37"/>
      <c r="D115" s="37"/>
      <c r="E115" s="244"/>
      <c r="F115" s="37"/>
      <c r="G115" s="38"/>
      <c r="H115" s="39"/>
      <c r="I115" s="40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246"/>
    </row>
    <row r="116" spans="1:20" ht="23.25" customHeight="1" x14ac:dyDescent="0.2">
      <c r="A116" s="20" t="s">
        <v>125</v>
      </c>
      <c r="B116" s="36"/>
      <c r="C116" s="37"/>
      <c r="D116" s="37"/>
      <c r="E116" s="244"/>
      <c r="F116" s="37"/>
      <c r="G116" s="38"/>
      <c r="H116" s="39"/>
      <c r="I116" s="40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246"/>
    </row>
    <row r="117" spans="1:20" ht="23.25" customHeight="1" x14ac:dyDescent="0.2">
      <c r="A117" s="20" t="s">
        <v>126</v>
      </c>
      <c r="B117" s="36"/>
      <c r="C117" s="37"/>
      <c r="D117" s="37"/>
      <c r="E117" s="244"/>
      <c r="F117" s="37"/>
      <c r="G117" s="38"/>
      <c r="H117" s="39"/>
      <c r="I117" s="40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246"/>
    </row>
    <row r="118" spans="1:20" ht="23.25" customHeight="1" x14ac:dyDescent="0.2">
      <c r="A118" s="20" t="s">
        <v>127</v>
      </c>
      <c r="B118" s="36"/>
      <c r="C118" s="37"/>
      <c r="D118" s="37"/>
      <c r="E118" s="244"/>
      <c r="F118" s="37"/>
      <c r="G118" s="38"/>
      <c r="H118" s="39"/>
      <c r="I118" s="40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246"/>
    </row>
    <row r="119" spans="1:20" ht="23.25" customHeight="1" x14ac:dyDescent="0.2">
      <c r="A119" s="20" t="s">
        <v>128</v>
      </c>
      <c r="B119" s="36"/>
      <c r="C119" s="37"/>
      <c r="D119" s="37"/>
      <c r="E119" s="244"/>
      <c r="F119" s="37"/>
      <c r="G119" s="38"/>
      <c r="H119" s="39"/>
      <c r="I119" s="40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246"/>
    </row>
    <row r="120" spans="1:20" ht="23.25" customHeight="1" x14ac:dyDescent="0.2">
      <c r="A120" s="20" t="s">
        <v>129</v>
      </c>
      <c r="B120" s="36"/>
      <c r="C120" s="37"/>
      <c r="D120" s="37"/>
      <c r="E120" s="244"/>
      <c r="F120" s="37"/>
      <c r="G120" s="38"/>
      <c r="H120" s="39"/>
      <c r="I120" s="40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246"/>
    </row>
    <row r="121" spans="1:20" ht="23.25" customHeight="1" x14ac:dyDescent="0.2">
      <c r="A121" s="20" t="s">
        <v>130</v>
      </c>
      <c r="B121" s="36"/>
      <c r="C121" s="37"/>
      <c r="D121" s="37"/>
      <c r="E121" s="244"/>
      <c r="F121" s="37"/>
      <c r="G121" s="38"/>
      <c r="H121" s="39"/>
      <c r="I121" s="40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246"/>
    </row>
    <row r="122" spans="1:20" ht="23.25" customHeight="1" x14ac:dyDescent="0.2">
      <c r="A122" s="20" t="s">
        <v>131</v>
      </c>
      <c r="B122" s="36"/>
      <c r="C122" s="37"/>
      <c r="D122" s="37"/>
      <c r="E122" s="244"/>
      <c r="F122" s="37"/>
      <c r="G122" s="38"/>
      <c r="H122" s="39"/>
      <c r="I122" s="40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246"/>
    </row>
    <row r="123" spans="1:20" ht="23.25" customHeight="1" x14ac:dyDescent="0.2">
      <c r="A123" s="20" t="s">
        <v>132</v>
      </c>
      <c r="B123" s="36"/>
      <c r="C123" s="37"/>
      <c r="D123" s="37"/>
      <c r="E123" s="244"/>
      <c r="F123" s="37"/>
      <c r="G123" s="38"/>
      <c r="H123" s="39"/>
      <c r="I123" s="40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246"/>
    </row>
    <row r="124" spans="1:20" ht="23.25" customHeight="1" x14ac:dyDescent="0.2">
      <c r="A124" s="20" t="s">
        <v>133</v>
      </c>
      <c r="B124" s="36"/>
      <c r="C124" s="37"/>
      <c r="D124" s="37"/>
      <c r="E124" s="244"/>
      <c r="F124" s="37"/>
      <c r="G124" s="38"/>
      <c r="H124" s="39"/>
      <c r="I124" s="40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246"/>
    </row>
    <row r="125" spans="1:20" ht="23.25" customHeight="1" x14ac:dyDescent="0.2">
      <c r="A125" s="20" t="s">
        <v>134</v>
      </c>
      <c r="B125" s="36"/>
      <c r="C125" s="37"/>
      <c r="D125" s="37"/>
      <c r="E125" s="244"/>
      <c r="F125" s="37"/>
      <c r="G125" s="38"/>
      <c r="H125" s="39"/>
      <c r="I125" s="40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246"/>
    </row>
    <row r="126" spans="1:20" ht="23.25" customHeight="1" x14ac:dyDescent="0.2">
      <c r="A126" s="20" t="s">
        <v>135</v>
      </c>
      <c r="B126" s="36"/>
      <c r="C126" s="37"/>
      <c r="D126" s="37"/>
      <c r="E126" s="244"/>
      <c r="F126" s="37"/>
      <c r="G126" s="38"/>
      <c r="H126" s="39"/>
      <c r="I126" s="40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246"/>
    </row>
    <row r="127" spans="1:20" ht="23.25" customHeight="1" x14ac:dyDescent="0.2">
      <c r="A127" s="20" t="s">
        <v>136</v>
      </c>
      <c r="B127" s="36"/>
      <c r="C127" s="37"/>
      <c r="D127" s="37"/>
      <c r="E127" s="244"/>
      <c r="F127" s="37"/>
      <c r="G127" s="38"/>
      <c r="H127" s="39"/>
      <c r="I127" s="40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246"/>
    </row>
    <row r="128" spans="1:20" ht="23.25" customHeight="1" x14ac:dyDescent="0.2">
      <c r="A128" s="20" t="s">
        <v>137</v>
      </c>
      <c r="B128" s="36"/>
      <c r="C128" s="37"/>
      <c r="D128" s="37"/>
      <c r="E128" s="244"/>
      <c r="F128" s="37"/>
      <c r="G128" s="38"/>
      <c r="H128" s="39"/>
      <c r="I128" s="40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246"/>
    </row>
    <row r="129" spans="1:20" ht="23.25" customHeight="1" x14ac:dyDescent="0.2">
      <c r="A129" s="20" t="s">
        <v>138</v>
      </c>
      <c r="B129" s="36"/>
      <c r="C129" s="37"/>
      <c r="D129" s="37"/>
      <c r="E129" s="244"/>
      <c r="F129" s="37"/>
      <c r="G129" s="38"/>
      <c r="H129" s="39"/>
      <c r="I129" s="40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246"/>
    </row>
    <row r="130" spans="1:20" ht="23.25" customHeight="1" x14ac:dyDescent="0.2">
      <c r="A130" s="20" t="s">
        <v>139</v>
      </c>
      <c r="B130" s="36"/>
      <c r="C130" s="37"/>
      <c r="D130" s="37"/>
      <c r="E130" s="244"/>
      <c r="F130" s="37"/>
      <c r="G130" s="38"/>
      <c r="H130" s="39"/>
      <c r="I130" s="40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246"/>
    </row>
    <row r="131" spans="1:20" ht="23.25" customHeight="1" x14ac:dyDescent="0.2">
      <c r="A131" s="20" t="s">
        <v>140</v>
      </c>
      <c r="B131" s="36"/>
      <c r="C131" s="37"/>
      <c r="D131" s="37"/>
      <c r="E131" s="244"/>
      <c r="F131" s="37"/>
      <c r="G131" s="38"/>
      <c r="H131" s="39"/>
      <c r="I131" s="40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246"/>
    </row>
    <row r="132" spans="1:20" ht="23.25" customHeight="1" x14ac:dyDescent="0.2">
      <c r="A132" s="20" t="s">
        <v>141</v>
      </c>
      <c r="B132" s="36"/>
      <c r="C132" s="37"/>
      <c r="D132" s="37"/>
      <c r="E132" s="244"/>
      <c r="F132" s="37"/>
      <c r="G132" s="38"/>
      <c r="H132" s="39"/>
      <c r="I132" s="40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246"/>
    </row>
    <row r="133" spans="1:20" ht="23.25" customHeight="1" x14ac:dyDescent="0.2">
      <c r="A133" s="20" t="s">
        <v>142</v>
      </c>
      <c r="B133" s="36"/>
      <c r="C133" s="37"/>
      <c r="D133" s="37"/>
      <c r="E133" s="244"/>
      <c r="F133" s="37"/>
      <c r="G133" s="38"/>
      <c r="H133" s="39"/>
      <c r="I133" s="40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246"/>
    </row>
    <row r="134" spans="1:20" ht="23.25" customHeight="1" x14ac:dyDescent="0.2">
      <c r="A134" s="20" t="s">
        <v>143</v>
      </c>
      <c r="B134" s="36"/>
      <c r="C134" s="37"/>
      <c r="D134" s="37"/>
      <c r="E134" s="244"/>
      <c r="F134" s="37"/>
      <c r="G134" s="38"/>
      <c r="H134" s="39"/>
      <c r="I134" s="40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246"/>
    </row>
    <row r="135" spans="1:20" ht="23.25" customHeight="1" x14ac:dyDescent="0.2">
      <c r="A135" s="20" t="s">
        <v>144</v>
      </c>
      <c r="B135" s="36"/>
      <c r="C135" s="37"/>
      <c r="D135" s="37"/>
      <c r="E135" s="244"/>
      <c r="F135" s="37"/>
      <c r="G135" s="38"/>
      <c r="H135" s="39"/>
      <c r="I135" s="40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246"/>
    </row>
    <row r="136" spans="1:20" ht="23.25" customHeight="1" x14ac:dyDescent="0.2">
      <c r="A136" s="20" t="s">
        <v>145</v>
      </c>
      <c r="B136" s="36"/>
      <c r="C136" s="37"/>
      <c r="D136" s="37"/>
      <c r="E136" s="244"/>
      <c r="F136" s="37"/>
      <c r="G136" s="38"/>
      <c r="H136" s="39"/>
      <c r="I136" s="40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246"/>
    </row>
    <row r="137" spans="1:20" ht="23.25" customHeight="1" x14ac:dyDescent="0.2">
      <c r="A137" s="20" t="s">
        <v>146</v>
      </c>
      <c r="B137" s="36"/>
      <c r="C137" s="37"/>
      <c r="D137" s="37"/>
      <c r="E137" s="244"/>
      <c r="F137" s="37"/>
      <c r="G137" s="38"/>
      <c r="H137" s="39"/>
      <c r="I137" s="40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246"/>
    </row>
    <row r="138" spans="1:20" ht="23.25" customHeight="1" x14ac:dyDescent="0.2">
      <c r="A138" s="20" t="s">
        <v>147</v>
      </c>
      <c r="B138" s="36"/>
      <c r="C138" s="37"/>
      <c r="D138" s="37"/>
      <c r="E138" s="244"/>
      <c r="F138" s="37"/>
      <c r="G138" s="38"/>
      <c r="H138" s="39"/>
      <c r="I138" s="40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246"/>
    </row>
    <row r="139" spans="1:20" ht="23.25" customHeight="1" x14ac:dyDescent="0.2">
      <c r="A139" s="20" t="s">
        <v>148</v>
      </c>
      <c r="B139" s="36"/>
      <c r="C139" s="37"/>
      <c r="D139" s="37"/>
      <c r="E139" s="244"/>
      <c r="F139" s="37"/>
      <c r="G139" s="38"/>
      <c r="H139" s="39"/>
      <c r="I139" s="40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246"/>
    </row>
    <row r="140" spans="1:20" ht="23.25" customHeight="1" x14ac:dyDescent="0.2">
      <c r="A140" s="20" t="s">
        <v>149</v>
      </c>
      <c r="B140" s="36"/>
      <c r="C140" s="37"/>
      <c r="D140" s="37"/>
      <c r="E140" s="244"/>
      <c r="F140" s="37"/>
      <c r="G140" s="38"/>
      <c r="H140" s="39"/>
      <c r="I140" s="40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246"/>
    </row>
    <row r="141" spans="1:20" ht="23.25" customHeight="1" x14ac:dyDescent="0.2">
      <c r="A141" s="20" t="s">
        <v>150</v>
      </c>
      <c r="B141" s="36"/>
      <c r="C141" s="37"/>
      <c r="D141" s="37"/>
      <c r="E141" s="244"/>
      <c r="F141" s="37"/>
      <c r="G141" s="38"/>
      <c r="H141" s="39"/>
      <c r="I141" s="40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246"/>
    </row>
    <row r="142" spans="1:20" ht="23.25" customHeight="1" x14ac:dyDescent="0.2">
      <c r="A142" s="20" t="s">
        <v>151</v>
      </c>
      <c r="B142" s="36"/>
      <c r="C142" s="37"/>
      <c r="D142" s="37"/>
      <c r="E142" s="244"/>
      <c r="F142" s="37"/>
      <c r="G142" s="38"/>
      <c r="H142" s="39"/>
      <c r="I142" s="40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246"/>
    </row>
    <row r="143" spans="1:20" ht="23.25" customHeight="1" x14ac:dyDescent="0.2">
      <c r="A143" s="20" t="s">
        <v>152</v>
      </c>
      <c r="B143" s="36"/>
      <c r="C143" s="37"/>
      <c r="D143" s="37"/>
      <c r="E143" s="244"/>
      <c r="F143" s="37"/>
      <c r="G143" s="38"/>
      <c r="H143" s="39"/>
      <c r="I143" s="40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246"/>
    </row>
    <row r="144" spans="1:20" ht="23.25" customHeight="1" x14ac:dyDescent="0.2">
      <c r="A144" s="20" t="s">
        <v>153</v>
      </c>
      <c r="B144" s="36"/>
      <c r="C144" s="37"/>
      <c r="D144" s="37"/>
      <c r="E144" s="244"/>
      <c r="F144" s="37"/>
      <c r="G144" s="38"/>
      <c r="H144" s="39"/>
      <c r="I144" s="40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246"/>
    </row>
    <row r="145" spans="1:20" ht="23.25" customHeight="1" x14ac:dyDescent="0.2">
      <c r="A145" s="20" t="s">
        <v>154</v>
      </c>
      <c r="B145" s="36"/>
      <c r="C145" s="37"/>
      <c r="D145" s="37"/>
      <c r="E145" s="244"/>
      <c r="F145" s="37"/>
      <c r="G145" s="38"/>
      <c r="H145" s="39"/>
      <c r="I145" s="40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246"/>
    </row>
    <row r="146" spans="1:20" ht="23.25" customHeight="1" x14ac:dyDescent="0.2">
      <c r="A146" s="20" t="s">
        <v>155</v>
      </c>
      <c r="B146" s="36"/>
      <c r="C146" s="37"/>
      <c r="D146" s="37"/>
      <c r="E146" s="244"/>
      <c r="F146" s="37"/>
      <c r="G146" s="38"/>
      <c r="H146" s="39"/>
      <c r="I146" s="40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246"/>
    </row>
    <row r="147" spans="1:20" ht="23.25" customHeight="1" x14ac:dyDescent="0.2">
      <c r="A147" s="20" t="s">
        <v>156</v>
      </c>
      <c r="B147" s="36"/>
      <c r="C147" s="37"/>
      <c r="D147" s="37"/>
      <c r="E147" s="244"/>
      <c r="F147" s="37"/>
      <c r="G147" s="38"/>
      <c r="H147" s="39"/>
      <c r="I147" s="40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246"/>
    </row>
    <row r="148" spans="1:20" ht="23.25" customHeight="1" x14ac:dyDescent="0.2">
      <c r="A148" s="20" t="s">
        <v>157</v>
      </c>
      <c r="B148" s="36"/>
      <c r="C148" s="37"/>
      <c r="D148" s="37"/>
      <c r="E148" s="244"/>
      <c r="F148" s="37"/>
      <c r="G148" s="38"/>
      <c r="H148" s="39"/>
      <c r="I148" s="40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246"/>
    </row>
    <row r="149" spans="1:20" ht="23.25" customHeight="1" x14ac:dyDescent="0.2">
      <c r="A149" s="20" t="s">
        <v>158</v>
      </c>
      <c r="B149" s="36"/>
      <c r="C149" s="37"/>
      <c r="D149" s="37"/>
      <c r="E149" s="244"/>
      <c r="F149" s="37"/>
      <c r="G149" s="38"/>
      <c r="H149" s="39"/>
      <c r="I149" s="40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246"/>
    </row>
    <row r="150" spans="1:20" ht="23.25" customHeight="1" x14ac:dyDescent="0.2">
      <c r="A150" s="20" t="s">
        <v>159</v>
      </c>
      <c r="B150" s="36"/>
      <c r="C150" s="37"/>
      <c r="D150" s="37"/>
      <c r="E150" s="244"/>
      <c r="F150" s="37"/>
      <c r="G150" s="38"/>
      <c r="H150" s="39"/>
      <c r="I150" s="40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246"/>
    </row>
    <row r="151" spans="1:20" ht="23.25" customHeight="1" x14ac:dyDescent="0.2">
      <c r="A151" s="20" t="s">
        <v>160</v>
      </c>
      <c r="B151" s="36"/>
      <c r="C151" s="37"/>
      <c r="D151" s="37"/>
      <c r="E151" s="244"/>
      <c r="F151" s="37"/>
      <c r="G151" s="38"/>
      <c r="H151" s="39"/>
      <c r="I151" s="40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246"/>
    </row>
    <row r="152" spans="1:20" ht="23.25" customHeight="1" x14ac:dyDescent="0.2">
      <c r="A152" s="20" t="s">
        <v>161</v>
      </c>
      <c r="B152" s="36"/>
      <c r="C152" s="37"/>
      <c r="D152" s="37"/>
      <c r="E152" s="244"/>
      <c r="F152" s="37"/>
      <c r="G152" s="38"/>
      <c r="H152" s="39"/>
      <c r="I152" s="40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246"/>
    </row>
    <row r="153" spans="1:20" ht="23.25" customHeight="1" x14ac:dyDescent="0.2">
      <c r="A153" s="20" t="s">
        <v>162</v>
      </c>
      <c r="B153" s="36"/>
      <c r="C153" s="37"/>
      <c r="D153" s="37"/>
      <c r="E153" s="244"/>
      <c r="F153" s="37"/>
      <c r="G153" s="38"/>
      <c r="H153" s="39"/>
      <c r="I153" s="40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246"/>
    </row>
    <row r="154" spans="1:20" ht="23.25" customHeight="1" x14ac:dyDescent="0.2">
      <c r="A154" s="20" t="s">
        <v>163</v>
      </c>
      <c r="B154" s="36"/>
      <c r="C154" s="37"/>
      <c r="D154" s="37"/>
      <c r="E154" s="244"/>
      <c r="F154" s="37"/>
      <c r="G154" s="38"/>
      <c r="H154" s="39"/>
      <c r="I154" s="40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246"/>
    </row>
    <row r="155" spans="1:20" ht="23.25" customHeight="1" x14ac:dyDescent="0.2">
      <c r="A155" s="20" t="s">
        <v>164</v>
      </c>
      <c r="B155" s="36"/>
      <c r="C155" s="37"/>
      <c r="D155" s="37"/>
      <c r="E155" s="244"/>
      <c r="F155" s="37"/>
      <c r="G155" s="38"/>
      <c r="H155" s="39"/>
      <c r="I155" s="40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246"/>
    </row>
    <row r="156" spans="1:20" ht="23.25" customHeight="1" x14ac:dyDescent="0.2">
      <c r="A156" s="20" t="s">
        <v>165</v>
      </c>
      <c r="B156" s="36"/>
      <c r="C156" s="37"/>
      <c r="D156" s="37"/>
      <c r="E156" s="244"/>
      <c r="F156" s="37"/>
      <c r="G156" s="38"/>
      <c r="H156" s="39"/>
      <c r="I156" s="40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246"/>
    </row>
    <row r="157" spans="1:20" ht="23.25" customHeight="1" x14ac:dyDescent="0.2">
      <c r="A157" s="20" t="s">
        <v>166</v>
      </c>
      <c r="B157" s="36"/>
      <c r="C157" s="37"/>
      <c r="D157" s="37"/>
      <c r="E157" s="244"/>
      <c r="F157" s="37"/>
      <c r="G157" s="38"/>
      <c r="H157" s="39"/>
      <c r="I157" s="40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246"/>
    </row>
    <row r="158" spans="1:20" ht="23.25" customHeight="1" x14ac:dyDescent="0.2">
      <c r="A158" s="20" t="s">
        <v>167</v>
      </c>
      <c r="B158" s="36"/>
      <c r="C158" s="37"/>
      <c r="D158" s="37"/>
      <c r="E158" s="244"/>
      <c r="F158" s="37"/>
      <c r="G158" s="38"/>
      <c r="H158" s="39"/>
      <c r="I158" s="40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246"/>
    </row>
    <row r="159" spans="1:20" ht="23.25" customHeight="1" x14ac:dyDescent="0.2">
      <c r="A159" s="20" t="s">
        <v>168</v>
      </c>
      <c r="B159" s="36"/>
      <c r="C159" s="37"/>
      <c r="D159" s="37"/>
      <c r="E159" s="244"/>
      <c r="F159" s="37"/>
      <c r="G159" s="38"/>
      <c r="H159" s="39"/>
      <c r="I159" s="40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246"/>
    </row>
    <row r="160" spans="1:20" ht="23.25" customHeight="1" x14ac:dyDescent="0.2">
      <c r="A160" s="20" t="s">
        <v>169</v>
      </c>
      <c r="B160" s="36"/>
      <c r="C160" s="37"/>
      <c r="D160" s="37"/>
      <c r="E160" s="244"/>
      <c r="F160" s="37"/>
      <c r="G160" s="38"/>
      <c r="H160" s="39"/>
      <c r="I160" s="40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246"/>
    </row>
    <row r="161" spans="1:20" ht="23.25" customHeight="1" x14ac:dyDescent="0.2">
      <c r="A161" s="20" t="s">
        <v>170</v>
      </c>
      <c r="B161" s="36"/>
      <c r="C161" s="37"/>
      <c r="D161" s="37"/>
      <c r="E161" s="244"/>
      <c r="F161" s="37"/>
      <c r="G161" s="38"/>
      <c r="H161" s="39"/>
      <c r="I161" s="40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246"/>
    </row>
    <row r="162" spans="1:20" ht="23.25" customHeight="1" x14ac:dyDescent="0.2">
      <c r="A162" s="20" t="s">
        <v>171</v>
      </c>
      <c r="B162" s="36"/>
      <c r="C162" s="37"/>
      <c r="D162" s="37"/>
      <c r="E162" s="244"/>
      <c r="F162" s="37"/>
      <c r="G162" s="38"/>
      <c r="H162" s="39"/>
      <c r="I162" s="40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246"/>
    </row>
    <row r="163" spans="1:20" ht="23.25" customHeight="1" x14ac:dyDescent="0.2">
      <c r="A163" s="20" t="s">
        <v>172</v>
      </c>
      <c r="B163" s="36"/>
      <c r="C163" s="37"/>
      <c r="D163" s="37"/>
      <c r="E163" s="244"/>
      <c r="F163" s="37"/>
      <c r="G163" s="38"/>
      <c r="H163" s="39"/>
      <c r="I163" s="40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246"/>
    </row>
    <row r="164" spans="1:20" ht="23.25" customHeight="1" x14ac:dyDescent="0.2">
      <c r="A164" s="20" t="s">
        <v>173</v>
      </c>
      <c r="B164" s="36"/>
      <c r="C164" s="37"/>
      <c r="D164" s="37"/>
      <c r="E164" s="244"/>
      <c r="F164" s="37"/>
      <c r="G164" s="38"/>
      <c r="H164" s="39"/>
      <c r="I164" s="40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246"/>
    </row>
    <row r="165" spans="1:20" ht="23.25" customHeight="1" x14ac:dyDescent="0.2">
      <c r="A165" s="20" t="s">
        <v>174</v>
      </c>
      <c r="B165" s="36"/>
      <c r="C165" s="37"/>
      <c r="D165" s="37"/>
      <c r="E165" s="244"/>
      <c r="F165" s="37"/>
      <c r="G165" s="38"/>
      <c r="H165" s="39"/>
      <c r="I165" s="40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246"/>
    </row>
    <row r="166" spans="1:20" ht="23.25" customHeight="1" x14ac:dyDescent="0.2">
      <c r="A166" s="20" t="s">
        <v>175</v>
      </c>
      <c r="B166" s="36"/>
      <c r="C166" s="37"/>
      <c r="D166" s="37"/>
      <c r="E166" s="244"/>
      <c r="F166" s="37"/>
      <c r="G166" s="38"/>
      <c r="H166" s="39"/>
      <c r="I166" s="40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246"/>
    </row>
    <row r="167" spans="1:20" ht="23.25" customHeight="1" x14ac:dyDescent="0.2">
      <c r="A167" s="20" t="s">
        <v>176</v>
      </c>
      <c r="B167" s="36"/>
      <c r="C167" s="37"/>
      <c r="D167" s="37"/>
      <c r="E167" s="244"/>
      <c r="F167" s="37"/>
      <c r="G167" s="38"/>
      <c r="H167" s="39"/>
      <c r="I167" s="40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246"/>
    </row>
    <row r="168" spans="1:20" ht="23.25" customHeight="1" x14ac:dyDescent="0.2">
      <c r="A168" s="20" t="s">
        <v>177</v>
      </c>
      <c r="B168" s="36"/>
      <c r="C168" s="37"/>
      <c r="D168" s="37"/>
      <c r="E168" s="244"/>
      <c r="F168" s="37"/>
      <c r="G168" s="38"/>
      <c r="H168" s="39"/>
      <c r="I168" s="40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246"/>
    </row>
    <row r="169" spans="1:20" ht="23.25" customHeight="1" x14ac:dyDescent="0.2">
      <c r="A169" s="20" t="s">
        <v>178</v>
      </c>
      <c r="B169" s="36"/>
      <c r="C169" s="37"/>
      <c r="D169" s="37"/>
      <c r="E169" s="244"/>
      <c r="F169" s="37"/>
      <c r="G169" s="38"/>
      <c r="H169" s="39"/>
      <c r="I169" s="40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246"/>
    </row>
    <row r="170" spans="1:20" ht="23.25" customHeight="1" x14ac:dyDescent="0.2">
      <c r="A170" s="20" t="s">
        <v>179</v>
      </c>
      <c r="B170" s="36"/>
      <c r="C170" s="37"/>
      <c r="D170" s="37"/>
      <c r="E170" s="244"/>
      <c r="F170" s="37"/>
      <c r="G170" s="38"/>
      <c r="H170" s="39"/>
      <c r="I170" s="40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246"/>
    </row>
    <row r="171" spans="1:20" ht="23.25" customHeight="1" x14ac:dyDescent="0.2">
      <c r="A171" s="20" t="s">
        <v>180</v>
      </c>
      <c r="B171" s="36"/>
      <c r="C171" s="37"/>
      <c r="D171" s="37"/>
      <c r="E171" s="244"/>
      <c r="F171" s="37"/>
      <c r="G171" s="38"/>
      <c r="H171" s="39"/>
      <c r="I171" s="40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246"/>
    </row>
    <row r="172" spans="1:20" ht="23.25" customHeight="1" x14ac:dyDescent="0.2">
      <c r="A172" s="20" t="s">
        <v>181</v>
      </c>
      <c r="B172" s="36"/>
      <c r="C172" s="37"/>
      <c r="D172" s="37"/>
      <c r="E172" s="244"/>
      <c r="F172" s="37"/>
      <c r="G172" s="38"/>
      <c r="H172" s="39"/>
      <c r="I172" s="40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246"/>
    </row>
    <row r="173" spans="1:20" ht="23.25" customHeight="1" x14ac:dyDescent="0.2">
      <c r="A173" s="20" t="s">
        <v>182</v>
      </c>
      <c r="B173" s="36"/>
      <c r="C173" s="37"/>
      <c r="D173" s="37"/>
      <c r="E173" s="244"/>
      <c r="F173" s="37"/>
      <c r="G173" s="38"/>
      <c r="H173" s="39"/>
      <c r="I173" s="40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246"/>
    </row>
    <row r="174" spans="1:20" ht="23.25" customHeight="1" x14ac:dyDescent="0.2">
      <c r="A174" s="20" t="s">
        <v>183</v>
      </c>
      <c r="B174" s="36"/>
      <c r="C174" s="37"/>
      <c r="D174" s="37"/>
      <c r="E174" s="244"/>
      <c r="F174" s="37"/>
      <c r="G174" s="38"/>
      <c r="H174" s="39"/>
      <c r="I174" s="40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246"/>
    </row>
    <row r="175" spans="1:20" ht="23.25" customHeight="1" x14ac:dyDescent="0.2">
      <c r="A175" s="20" t="s">
        <v>184</v>
      </c>
      <c r="B175" s="36"/>
      <c r="C175" s="37"/>
      <c r="D175" s="37"/>
      <c r="E175" s="244"/>
      <c r="F175" s="37"/>
      <c r="G175" s="38"/>
      <c r="H175" s="39"/>
      <c r="I175" s="40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246"/>
    </row>
    <row r="176" spans="1:20" ht="23.25" customHeight="1" x14ac:dyDescent="0.2">
      <c r="A176" s="20" t="s">
        <v>185</v>
      </c>
      <c r="B176" s="36"/>
      <c r="C176" s="37"/>
      <c r="D176" s="37"/>
      <c r="E176" s="244"/>
      <c r="F176" s="37"/>
      <c r="G176" s="38"/>
      <c r="H176" s="39"/>
      <c r="I176" s="40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246"/>
    </row>
    <row r="177" spans="1:20" ht="23.25" customHeight="1" x14ac:dyDescent="0.2">
      <c r="A177" s="20" t="s">
        <v>186</v>
      </c>
      <c r="B177" s="36"/>
      <c r="C177" s="37"/>
      <c r="D177" s="37"/>
      <c r="E177" s="244"/>
      <c r="F177" s="37"/>
      <c r="G177" s="38"/>
      <c r="H177" s="39"/>
      <c r="I177" s="40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246"/>
    </row>
    <row r="178" spans="1:20" ht="23.25" customHeight="1" x14ac:dyDescent="0.2">
      <c r="A178" s="20" t="s">
        <v>187</v>
      </c>
      <c r="B178" s="36"/>
      <c r="C178" s="37"/>
      <c r="D178" s="37"/>
      <c r="E178" s="244"/>
      <c r="F178" s="37"/>
      <c r="G178" s="38"/>
      <c r="H178" s="39"/>
      <c r="I178" s="40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246"/>
    </row>
    <row r="179" spans="1:20" ht="23.25" customHeight="1" x14ac:dyDescent="0.2">
      <c r="A179" s="20" t="s">
        <v>188</v>
      </c>
      <c r="B179" s="36"/>
      <c r="C179" s="37"/>
      <c r="D179" s="37"/>
      <c r="E179" s="244"/>
      <c r="F179" s="37"/>
      <c r="G179" s="38"/>
      <c r="H179" s="39"/>
      <c r="I179" s="40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246"/>
    </row>
    <row r="180" spans="1:20" ht="23.25" customHeight="1" x14ac:dyDescent="0.2">
      <c r="A180" s="20" t="s">
        <v>189</v>
      </c>
      <c r="B180" s="36"/>
      <c r="C180" s="37"/>
      <c r="D180" s="37"/>
      <c r="E180" s="244"/>
      <c r="F180" s="37"/>
      <c r="G180" s="38"/>
      <c r="H180" s="39"/>
      <c r="I180" s="40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246"/>
    </row>
    <row r="181" spans="1:20" ht="23.25" customHeight="1" x14ac:dyDescent="0.2">
      <c r="A181" s="20" t="s">
        <v>190</v>
      </c>
      <c r="B181" s="36"/>
      <c r="C181" s="37"/>
      <c r="D181" s="37"/>
      <c r="E181" s="244"/>
      <c r="F181" s="37"/>
      <c r="G181" s="38"/>
      <c r="H181" s="39"/>
      <c r="I181" s="40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246"/>
    </row>
    <row r="182" spans="1:20" ht="23.25" customHeight="1" x14ac:dyDescent="0.2">
      <c r="A182" s="20" t="s">
        <v>191</v>
      </c>
      <c r="B182" s="36"/>
      <c r="C182" s="37"/>
      <c r="D182" s="37"/>
      <c r="E182" s="244"/>
      <c r="F182" s="37"/>
      <c r="G182" s="38"/>
      <c r="H182" s="39"/>
      <c r="I182" s="40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246"/>
    </row>
    <row r="183" spans="1:20" ht="23.25" customHeight="1" x14ac:dyDescent="0.2">
      <c r="A183" s="20" t="s">
        <v>192</v>
      </c>
      <c r="B183" s="36"/>
      <c r="C183" s="37"/>
      <c r="D183" s="37"/>
      <c r="E183" s="244"/>
      <c r="F183" s="37"/>
      <c r="G183" s="38"/>
      <c r="H183" s="39"/>
      <c r="I183" s="40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246"/>
    </row>
    <row r="184" spans="1:20" ht="23.25" customHeight="1" x14ac:dyDescent="0.2">
      <c r="A184" s="20" t="s">
        <v>193</v>
      </c>
      <c r="B184" s="36"/>
      <c r="C184" s="37"/>
      <c r="D184" s="37"/>
      <c r="E184" s="244"/>
      <c r="F184" s="37"/>
      <c r="G184" s="38"/>
      <c r="H184" s="39"/>
      <c r="I184" s="40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246"/>
    </row>
    <row r="185" spans="1:20" ht="23.25" customHeight="1" x14ac:dyDescent="0.2">
      <c r="A185" s="20" t="s">
        <v>194</v>
      </c>
      <c r="B185" s="36"/>
      <c r="C185" s="37"/>
      <c r="D185" s="37"/>
      <c r="E185" s="244"/>
      <c r="F185" s="37"/>
      <c r="G185" s="38"/>
      <c r="H185" s="39"/>
      <c r="I185" s="40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246"/>
    </row>
    <row r="186" spans="1:20" ht="23.25" customHeight="1" x14ac:dyDescent="0.2">
      <c r="A186" s="20" t="s">
        <v>195</v>
      </c>
      <c r="B186" s="36"/>
      <c r="C186" s="37"/>
      <c r="D186" s="37"/>
      <c r="E186" s="244"/>
      <c r="F186" s="37"/>
      <c r="G186" s="38"/>
      <c r="H186" s="39"/>
      <c r="I186" s="40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246"/>
    </row>
    <row r="187" spans="1:20" ht="23.25" customHeight="1" x14ac:dyDescent="0.2">
      <c r="A187" s="20" t="s">
        <v>196</v>
      </c>
      <c r="B187" s="36"/>
      <c r="C187" s="37"/>
      <c r="D187" s="37"/>
      <c r="E187" s="244"/>
      <c r="F187" s="37"/>
      <c r="G187" s="38"/>
      <c r="H187" s="39"/>
      <c r="I187" s="40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246"/>
    </row>
    <row r="188" spans="1:20" ht="23.25" customHeight="1" x14ac:dyDescent="0.2">
      <c r="A188" s="20" t="s">
        <v>197</v>
      </c>
      <c r="B188" s="36"/>
      <c r="C188" s="37"/>
      <c r="D188" s="37"/>
      <c r="E188" s="244"/>
      <c r="F188" s="37"/>
      <c r="G188" s="38"/>
      <c r="H188" s="39"/>
      <c r="I188" s="40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246"/>
    </row>
    <row r="189" spans="1:20" ht="23.25" customHeight="1" x14ac:dyDescent="0.2">
      <c r="A189" s="20" t="s">
        <v>198</v>
      </c>
      <c r="B189" s="36"/>
      <c r="C189" s="37"/>
      <c r="D189" s="37"/>
      <c r="E189" s="244"/>
      <c r="F189" s="37"/>
      <c r="G189" s="38"/>
      <c r="H189" s="39"/>
      <c r="I189" s="40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246"/>
    </row>
    <row r="190" spans="1:20" ht="23.25" customHeight="1" x14ac:dyDescent="0.2">
      <c r="A190" s="20" t="s">
        <v>199</v>
      </c>
      <c r="B190" s="36"/>
      <c r="C190" s="37"/>
      <c r="D190" s="37"/>
      <c r="E190" s="244"/>
      <c r="F190" s="37"/>
      <c r="G190" s="38"/>
      <c r="H190" s="39"/>
      <c r="I190" s="40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246"/>
    </row>
    <row r="191" spans="1:20" ht="23.25" customHeight="1" x14ac:dyDescent="0.2">
      <c r="A191" s="20" t="s">
        <v>200</v>
      </c>
      <c r="B191" s="36"/>
      <c r="C191" s="37"/>
      <c r="D191" s="37"/>
      <c r="E191" s="244"/>
      <c r="F191" s="37"/>
      <c r="G191" s="38"/>
      <c r="H191" s="39"/>
      <c r="I191" s="40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246"/>
    </row>
    <row r="192" spans="1:20" ht="23.25" customHeight="1" x14ac:dyDescent="0.2">
      <c r="A192" s="20" t="s">
        <v>201</v>
      </c>
      <c r="B192" s="36"/>
      <c r="C192" s="37"/>
      <c r="D192" s="37"/>
      <c r="E192" s="244"/>
      <c r="F192" s="37"/>
      <c r="G192" s="38"/>
      <c r="H192" s="39"/>
      <c r="I192" s="40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246"/>
    </row>
    <row r="193" spans="1:20" ht="23.25" customHeight="1" x14ac:dyDescent="0.2">
      <c r="A193" s="20" t="s">
        <v>202</v>
      </c>
      <c r="B193" s="36"/>
      <c r="C193" s="37"/>
      <c r="D193" s="37"/>
      <c r="E193" s="244"/>
      <c r="F193" s="37"/>
      <c r="G193" s="38"/>
      <c r="H193" s="39"/>
      <c r="I193" s="40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246"/>
    </row>
    <row r="194" spans="1:20" ht="23.25" customHeight="1" x14ac:dyDescent="0.2">
      <c r="A194" s="20" t="s">
        <v>203</v>
      </c>
      <c r="B194" s="36"/>
      <c r="C194" s="37"/>
      <c r="D194" s="37"/>
      <c r="E194" s="244"/>
      <c r="F194" s="37"/>
      <c r="G194" s="38"/>
      <c r="H194" s="39"/>
      <c r="I194" s="40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246"/>
    </row>
    <row r="195" spans="1:20" ht="23.25" customHeight="1" x14ac:dyDescent="0.2">
      <c r="A195" s="20" t="s">
        <v>204</v>
      </c>
      <c r="B195" s="36"/>
      <c r="C195" s="37"/>
      <c r="D195" s="37"/>
      <c r="E195" s="244"/>
      <c r="F195" s="37"/>
      <c r="G195" s="38"/>
      <c r="H195" s="39"/>
      <c r="I195" s="40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246"/>
    </row>
    <row r="196" spans="1:20" ht="23.25" customHeight="1" x14ac:dyDescent="0.2">
      <c r="A196" s="20" t="s">
        <v>205</v>
      </c>
      <c r="B196" s="36"/>
      <c r="C196" s="37"/>
      <c r="D196" s="37"/>
      <c r="E196" s="244"/>
      <c r="F196" s="37"/>
      <c r="G196" s="38"/>
      <c r="H196" s="39"/>
      <c r="I196" s="40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246"/>
    </row>
    <row r="197" spans="1:20" ht="23.25" customHeight="1" x14ac:dyDescent="0.2">
      <c r="A197" s="20" t="s">
        <v>206</v>
      </c>
      <c r="B197" s="36"/>
      <c r="C197" s="37"/>
      <c r="D197" s="37"/>
      <c r="E197" s="244"/>
      <c r="F197" s="37"/>
      <c r="G197" s="38"/>
      <c r="H197" s="39"/>
      <c r="I197" s="40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246"/>
    </row>
    <row r="198" spans="1:20" ht="23.25" customHeight="1" x14ac:dyDescent="0.2">
      <c r="A198" s="20" t="s">
        <v>207</v>
      </c>
      <c r="B198" s="36"/>
      <c r="C198" s="37"/>
      <c r="D198" s="37"/>
      <c r="E198" s="244"/>
      <c r="F198" s="37"/>
      <c r="G198" s="38"/>
      <c r="H198" s="39"/>
      <c r="I198" s="40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246"/>
    </row>
    <row r="199" spans="1:20" ht="23.25" customHeight="1" x14ac:dyDescent="0.2">
      <c r="A199" s="20" t="s">
        <v>208</v>
      </c>
      <c r="B199" s="36"/>
      <c r="C199" s="37"/>
      <c r="D199" s="37"/>
      <c r="E199" s="244"/>
      <c r="F199" s="37"/>
      <c r="G199" s="38"/>
      <c r="H199" s="39"/>
      <c r="I199" s="40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246"/>
    </row>
    <row r="200" spans="1:20" ht="23.25" customHeight="1" x14ac:dyDescent="0.2">
      <c r="A200" s="20" t="s">
        <v>209</v>
      </c>
      <c r="B200" s="36"/>
      <c r="C200" s="37"/>
      <c r="D200" s="37"/>
      <c r="E200" s="244"/>
      <c r="F200" s="37"/>
      <c r="G200" s="38"/>
      <c r="H200" s="39"/>
      <c r="I200" s="40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246"/>
    </row>
    <row r="201" spans="1:20" ht="23.25" customHeight="1" x14ac:dyDescent="0.2">
      <c r="A201" s="20" t="s">
        <v>210</v>
      </c>
      <c r="B201" s="36"/>
      <c r="C201" s="37"/>
      <c r="D201" s="37"/>
      <c r="E201" s="244"/>
      <c r="F201" s="37"/>
      <c r="G201" s="38"/>
      <c r="H201" s="39"/>
      <c r="I201" s="40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246"/>
    </row>
    <row r="202" spans="1:20" ht="23.25" customHeight="1" x14ac:dyDescent="0.2">
      <c r="A202" s="20" t="s">
        <v>211</v>
      </c>
      <c r="B202" s="36"/>
      <c r="C202" s="37"/>
      <c r="D202" s="37"/>
      <c r="E202" s="244"/>
      <c r="F202" s="37"/>
      <c r="G202" s="38"/>
      <c r="H202" s="39"/>
      <c r="I202" s="40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246"/>
    </row>
    <row r="203" spans="1:20" ht="23.25" customHeight="1" x14ac:dyDescent="0.2">
      <c r="A203" s="20" t="s">
        <v>212</v>
      </c>
      <c r="B203" s="36"/>
      <c r="C203" s="37"/>
      <c r="D203" s="37"/>
      <c r="E203" s="244"/>
      <c r="F203" s="37"/>
      <c r="G203" s="38"/>
      <c r="H203" s="39"/>
      <c r="I203" s="40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246"/>
    </row>
    <row r="204" spans="1:20" ht="23.25" customHeight="1" x14ac:dyDescent="0.2">
      <c r="A204" s="20" t="s">
        <v>213</v>
      </c>
      <c r="B204" s="36"/>
      <c r="C204" s="37"/>
      <c r="D204" s="37"/>
      <c r="E204" s="244"/>
      <c r="F204" s="37"/>
      <c r="G204" s="38"/>
      <c r="H204" s="39"/>
      <c r="I204" s="40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246"/>
    </row>
    <row r="205" spans="1:20" ht="23.25" customHeight="1" x14ac:dyDescent="0.2">
      <c r="A205" s="20" t="s">
        <v>214</v>
      </c>
      <c r="B205" s="36"/>
      <c r="C205" s="37"/>
      <c r="D205" s="37"/>
      <c r="E205" s="244"/>
      <c r="F205" s="37"/>
      <c r="G205" s="38"/>
      <c r="H205" s="39"/>
      <c r="I205" s="40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246"/>
    </row>
    <row r="206" spans="1:20" ht="23.25" customHeight="1" x14ac:dyDescent="0.2">
      <c r="A206" s="20" t="s">
        <v>215</v>
      </c>
      <c r="B206" s="36"/>
      <c r="C206" s="37"/>
      <c r="D206" s="37"/>
      <c r="E206" s="244"/>
      <c r="F206" s="37"/>
      <c r="G206" s="38"/>
      <c r="H206" s="39"/>
      <c r="I206" s="40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246"/>
    </row>
    <row r="207" spans="1:20" ht="23.25" customHeight="1" x14ac:dyDescent="0.2">
      <c r="A207" s="20" t="s">
        <v>216</v>
      </c>
      <c r="B207" s="36"/>
      <c r="C207" s="37"/>
      <c r="D207" s="37"/>
      <c r="E207" s="244"/>
      <c r="F207" s="37"/>
      <c r="G207" s="38"/>
      <c r="H207" s="39"/>
      <c r="I207" s="40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246"/>
    </row>
    <row r="208" spans="1:20" ht="23.25" customHeight="1" x14ac:dyDescent="0.2">
      <c r="A208" s="20" t="s">
        <v>217</v>
      </c>
      <c r="B208" s="36"/>
      <c r="C208" s="37"/>
      <c r="D208" s="37"/>
      <c r="E208" s="244"/>
      <c r="F208" s="37"/>
      <c r="G208" s="38"/>
      <c r="H208" s="39"/>
      <c r="I208" s="40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246"/>
    </row>
    <row r="209" spans="1:20" ht="23.25" customHeight="1" x14ac:dyDescent="0.2">
      <c r="A209" s="20" t="s">
        <v>218</v>
      </c>
      <c r="B209" s="36"/>
      <c r="C209" s="37"/>
      <c r="D209" s="37"/>
      <c r="E209" s="244"/>
      <c r="F209" s="37"/>
      <c r="G209" s="38"/>
      <c r="H209" s="39"/>
      <c r="I209" s="40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246"/>
    </row>
    <row r="210" spans="1:20" ht="23.25" customHeight="1" x14ac:dyDescent="0.2">
      <c r="A210" s="20" t="s">
        <v>219</v>
      </c>
      <c r="B210" s="36"/>
      <c r="C210" s="37"/>
      <c r="D210" s="37"/>
      <c r="E210" s="244"/>
      <c r="F210" s="37"/>
      <c r="G210" s="38"/>
      <c r="H210" s="39"/>
      <c r="I210" s="40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246"/>
    </row>
    <row r="211" spans="1:20" ht="23.25" customHeight="1" x14ac:dyDescent="0.2">
      <c r="A211" s="20" t="s">
        <v>220</v>
      </c>
      <c r="B211" s="36"/>
      <c r="C211" s="37"/>
      <c r="D211" s="37"/>
      <c r="E211" s="244"/>
      <c r="F211" s="37"/>
      <c r="G211" s="38"/>
      <c r="H211" s="39"/>
      <c r="I211" s="40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246"/>
    </row>
    <row r="212" spans="1:20" ht="23.25" customHeight="1" x14ac:dyDescent="0.2">
      <c r="A212" s="20" t="s">
        <v>221</v>
      </c>
      <c r="B212" s="36"/>
      <c r="C212" s="37"/>
      <c r="D212" s="37"/>
      <c r="E212" s="244"/>
      <c r="F212" s="37"/>
      <c r="G212" s="38"/>
      <c r="H212" s="39"/>
      <c r="I212" s="40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246"/>
    </row>
    <row r="213" spans="1:20" ht="23.25" customHeight="1" x14ac:dyDescent="0.2">
      <c r="A213" s="20" t="s">
        <v>222</v>
      </c>
      <c r="B213" s="36"/>
      <c r="C213" s="37"/>
      <c r="D213" s="37"/>
      <c r="E213" s="244"/>
      <c r="F213" s="37"/>
      <c r="G213" s="38"/>
      <c r="H213" s="39"/>
      <c r="I213" s="40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246"/>
    </row>
    <row r="214" spans="1:20" ht="23.25" customHeight="1" x14ac:dyDescent="0.2">
      <c r="A214" s="20" t="s">
        <v>223</v>
      </c>
      <c r="B214" s="36"/>
      <c r="C214" s="37"/>
      <c r="D214" s="37"/>
      <c r="E214" s="244"/>
      <c r="F214" s="37"/>
      <c r="G214" s="38"/>
      <c r="H214" s="39"/>
      <c r="I214" s="40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246"/>
    </row>
    <row r="215" spans="1:20" ht="23.25" customHeight="1" x14ac:dyDescent="0.2">
      <c r="A215" s="20" t="s">
        <v>224</v>
      </c>
      <c r="B215" s="36"/>
      <c r="C215" s="37"/>
      <c r="D215" s="37"/>
      <c r="E215" s="244"/>
      <c r="F215" s="37"/>
      <c r="G215" s="38"/>
      <c r="H215" s="39"/>
      <c r="I215" s="40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246"/>
    </row>
    <row r="216" spans="1:20" ht="23.25" customHeight="1" x14ac:dyDescent="0.2">
      <c r="A216" s="20" t="s">
        <v>225</v>
      </c>
      <c r="B216" s="36"/>
      <c r="C216" s="37"/>
      <c r="D216" s="37"/>
      <c r="E216" s="244"/>
      <c r="F216" s="37"/>
      <c r="G216" s="38"/>
      <c r="H216" s="39"/>
      <c r="I216" s="40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246"/>
    </row>
    <row r="217" spans="1:20" ht="23.25" customHeight="1" x14ac:dyDescent="0.2">
      <c r="A217" s="20" t="s">
        <v>226</v>
      </c>
      <c r="B217" s="36"/>
      <c r="C217" s="37"/>
      <c r="D217" s="37"/>
      <c r="E217" s="244"/>
      <c r="F217" s="37"/>
      <c r="G217" s="38"/>
      <c r="H217" s="39"/>
      <c r="I217" s="40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246"/>
    </row>
    <row r="218" spans="1:20" ht="23.25" customHeight="1" x14ac:dyDescent="0.2">
      <c r="A218" s="20" t="s">
        <v>227</v>
      </c>
      <c r="B218" s="36"/>
      <c r="C218" s="37"/>
      <c r="D218" s="37"/>
      <c r="E218" s="244"/>
      <c r="F218" s="37"/>
      <c r="G218" s="38"/>
      <c r="H218" s="39"/>
      <c r="I218" s="40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246"/>
    </row>
    <row r="219" spans="1:20" ht="23.25" customHeight="1" x14ac:dyDescent="0.2">
      <c r="A219" s="20" t="s">
        <v>228</v>
      </c>
      <c r="B219" s="36"/>
      <c r="C219" s="37"/>
      <c r="D219" s="37"/>
      <c r="E219" s="244"/>
      <c r="F219" s="37"/>
      <c r="G219" s="38"/>
      <c r="H219" s="39"/>
      <c r="I219" s="40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246"/>
    </row>
    <row r="220" spans="1:20" ht="23.25" customHeight="1" x14ac:dyDescent="0.2">
      <c r="A220" s="20" t="s">
        <v>229</v>
      </c>
      <c r="B220" s="36"/>
      <c r="C220" s="37"/>
      <c r="D220" s="37"/>
      <c r="E220" s="244"/>
      <c r="F220" s="37"/>
      <c r="G220" s="38"/>
      <c r="H220" s="39"/>
      <c r="I220" s="40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246"/>
    </row>
    <row r="221" spans="1:20" ht="23.25" customHeight="1" x14ac:dyDescent="0.2">
      <c r="A221" s="20" t="s">
        <v>230</v>
      </c>
      <c r="B221" s="36"/>
      <c r="C221" s="37"/>
      <c r="D221" s="37"/>
      <c r="E221" s="244"/>
      <c r="F221" s="37"/>
      <c r="G221" s="38"/>
      <c r="H221" s="39"/>
      <c r="I221" s="40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246"/>
    </row>
    <row r="222" spans="1:20" ht="23.25" customHeight="1" x14ac:dyDescent="0.2">
      <c r="A222" s="20" t="s">
        <v>231</v>
      </c>
      <c r="B222" s="36"/>
      <c r="C222" s="37"/>
      <c r="D222" s="37"/>
      <c r="E222" s="244"/>
      <c r="F222" s="37"/>
      <c r="G222" s="38"/>
      <c r="H222" s="39"/>
      <c r="I222" s="40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246"/>
    </row>
    <row r="223" spans="1:20" ht="23.25" customHeight="1" x14ac:dyDescent="0.2">
      <c r="A223" s="20" t="s">
        <v>232</v>
      </c>
      <c r="B223" s="36"/>
      <c r="C223" s="37"/>
      <c r="D223" s="37"/>
      <c r="E223" s="244"/>
      <c r="F223" s="37"/>
      <c r="G223" s="38"/>
      <c r="H223" s="39"/>
      <c r="I223" s="40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246"/>
    </row>
    <row r="224" spans="1:20" ht="23.25" customHeight="1" x14ac:dyDescent="0.2">
      <c r="A224" s="20" t="s">
        <v>233</v>
      </c>
      <c r="B224" s="36"/>
      <c r="C224" s="37"/>
      <c r="D224" s="37"/>
      <c r="E224" s="244"/>
      <c r="F224" s="37"/>
      <c r="G224" s="38"/>
      <c r="H224" s="39"/>
      <c r="I224" s="40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246"/>
    </row>
    <row r="225" spans="1:20" ht="23.25" customHeight="1" x14ac:dyDescent="0.2">
      <c r="A225" s="20" t="s">
        <v>234</v>
      </c>
      <c r="B225" s="36"/>
      <c r="C225" s="37"/>
      <c r="D225" s="37"/>
      <c r="E225" s="244"/>
      <c r="F225" s="37"/>
      <c r="G225" s="38"/>
      <c r="H225" s="39"/>
      <c r="I225" s="40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246"/>
    </row>
    <row r="226" spans="1:20" ht="23.25" customHeight="1" x14ac:dyDescent="0.2">
      <c r="A226" s="20" t="s">
        <v>235</v>
      </c>
      <c r="B226" s="36"/>
      <c r="C226" s="37"/>
      <c r="D226" s="37"/>
      <c r="E226" s="244"/>
      <c r="F226" s="37"/>
      <c r="G226" s="38"/>
      <c r="H226" s="39"/>
      <c r="I226" s="40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246"/>
    </row>
    <row r="227" spans="1:20" ht="23.25" customHeight="1" x14ac:dyDescent="0.2">
      <c r="A227" s="20" t="s">
        <v>236</v>
      </c>
      <c r="B227" s="36"/>
      <c r="C227" s="37"/>
      <c r="D227" s="37"/>
      <c r="E227" s="244"/>
      <c r="F227" s="37"/>
      <c r="G227" s="38"/>
      <c r="H227" s="39"/>
      <c r="I227" s="40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246"/>
    </row>
    <row r="228" spans="1:20" ht="23.25" customHeight="1" x14ac:dyDescent="0.2">
      <c r="A228" s="20" t="s">
        <v>237</v>
      </c>
      <c r="B228" s="36"/>
      <c r="C228" s="37"/>
      <c r="D228" s="37"/>
      <c r="E228" s="244"/>
      <c r="F228" s="37"/>
      <c r="G228" s="38"/>
      <c r="H228" s="39"/>
      <c r="I228" s="40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246"/>
    </row>
    <row r="229" spans="1:20" ht="23.25" customHeight="1" x14ac:dyDescent="0.2">
      <c r="A229" s="20" t="s">
        <v>238</v>
      </c>
      <c r="B229" s="36"/>
      <c r="C229" s="37"/>
      <c r="D229" s="37"/>
      <c r="E229" s="244"/>
      <c r="F229" s="37"/>
      <c r="G229" s="38"/>
      <c r="H229" s="39"/>
      <c r="I229" s="40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246"/>
    </row>
    <row r="230" spans="1:20" ht="23.25" customHeight="1" x14ac:dyDescent="0.2">
      <c r="A230" s="20" t="s">
        <v>239</v>
      </c>
      <c r="B230" s="36"/>
      <c r="C230" s="37"/>
      <c r="D230" s="37"/>
      <c r="E230" s="244"/>
      <c r="F230" s="37"/>
      <c r="G230" s="38"/>
      <c r="H230" s="39"/>
      <c r="I230" s="40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246"/>
    </row>
    <row r="231" spans="1:20" ht="23.25" customHeight="1" x14ac:dyDescent="0.2">
      <c r="A231" s="20" t="s">
        <v>240</v>
      </c>
      <c r="B231" s="36"/>
      <c r="C231" s="37"/>
      <c r="D231" s="37"/>
      <c r="E231" s="244"/>
      <c r="F231" s="37"/>
      <c r="G231" s="38"/>
      <c r="H231" s="39"/>
      <c r="I231" s="40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246"/>
    </row>
    <row r="232" spans="1:20" ht="23.25" customHeight="1" x14ac:dyDescent="0.2">
      <c r="A232" s="20" t="s">
        <v>241</v>
      </c>
      <c r="B232" s="36"/>
      <c r="C232" s="37"/>
      <c r="D232" s="37"/>
      <c r="E232" s="244"/>
      <c r="F232" s="37"/>
      <c r="G232" s="38"/>
      <c r="H232" s="39"/>
      <c r="I232" s="40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246"/>
    </row>
    <row r="233" spans="1:20" ht="23.25" customHeight="1" x14ac:dyDescent="0.2">
      <c r="A233" s="20" t="s">
        <v>242</v>
      </c>
      <c r="B233" s="36"/>
      <c r="C233" s="37"/>
      <c r="D233" s="37"/>
      <c r="E233" s="244"/>
      <c r="F233" s="37"/>
      <c r="G233" s="38"/>
      <c r="H233" s="39"/>
      <c r="I233" s="40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246"/>
    </row>
    <row r="234" spans="1:20" ht="23.25" customHeight="1" x14ac:dyDescent="0.2">
      <c r="A234" s="20" t="s">
        <v>243</v>
      </c>
      <c r="B234" s="36"/>
      <c r="C234" s="37"/>
      <c r="D234" s="37"/>
      <c r="E234" s="244"/>
      <c r="F234" s="37"/>
      <c r="G234" s="38"/>
      <c r="H234" s="39"/>
      <c r="I234" s="40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246"/>
    </row>
    <row r="235" spans="1:20" ht="23.25" customHeight="1" x14ac:dyDescent="0.2">
      <c r="A235" s="20" t="s">
        <v>244</v>
      </c>
      <c r="B235" s="36"/>
      <c r="C235" s="37"/>
      <c r="D235" s="37"/>
      <c r="E235" s="244"/>
      <c r="F235" s="37"/>
      <c r="G235" s="38"/>
      <c r="H235" s="39"/>
      <c r="I235" s="40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246"/>
    </row>
    <row r="236" spans="1:20" ht="23.25" customHeight="1" x14ac:dyDescent="0.2">
      <c r="A236" s="20" t="s">
        <v>245</v>
      </c>
      <c r="B236" s="36"/>
      <c r="C236" s="37"/>
      <c r="D236" s="37"/>
      <c r="E236" s="244"/>
      <c r="F236" s="37"/>
      <c r="G236" s="38"/>
      <c r="H236" s="39"/>
      <c r="I236" s="40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246"/>
    </row>
    <row r="237" spans="1:20" ht="23.25" customHeight="1" x14ac:dyDescent="0.2">
      <c r="A237" s="20" t="s">
        <v>246</v>
      </c>
      <c r="B237" s="36"/>
      <c r="C237" s="37"/>
      <c r="D237" s="37"/>
      <c r="E237" s="244"/>
      <c r="F237" s="37"/>
      <c r="G237" s="38"/>
      <c r="H237" s="39"/>
      <c r="I237" s="40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246"/>
    </row>
    <row r="238" spans="1:20" ht="23.25" customHeight="1" x14ac:dyDescent="0.2">
      <c r="A238" s="20" t="s">
        <v>247</v>
      </c>
      <c r="B238" s="36"/>
      <c r="C238" s="37"/>
      <c r="D238" s="37"/>
      <c r="E238" s="244"/>
      <c r="F238" s="37"/>
      <c r="G238" s="38"/>
      <c r="H238" s="39"/>
      <c r="I238" s="40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246"/>
    </row>
    <row r="239" spans="1:20" ht="23.25" customHeight="1" x14ac:dyDescent="0.2">
      <c r="A239" s="20" t="s">
        <v>248</v>
      </c>
      <c r="B239" s="36"/>
      <c r="C239" s="37"/>
      <c r="D239" s="37"/>
      <c r="E239" s="244"/>
      <c r="F239" s="37"/>
      <c r="G239" s="38"/>
      <c r="H239" s="39"/>
      <c r="I239" s="40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246"/>
    </row>
    <row r="240" spans="1:20" ht="23.25" customHeight="1" x14ac:dyDescent="0.2">
      <c r="A240" s="20" t="s">
        <v>249</v>
      </c>
      <c r="B240" s="36"/>
      <c r="C240" s="37"/>
      <c r="D240" s="37"/>
      <c r="E240" s="244"/>
      <c r="F240" s="37"/>
      <c r="G240" s="38"/>
      <c r="H240" s="39"/>
      <c r="I240" s="40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246"/>
    </row>
    <row r="241" spans="1:20" ht="23.25" customHeight="1" x14ac:dyDescent="0.2">
      <c r="A241" s="20" t="s">
        <v>250</v>
      </c>
      <c r="B241" s="36"/>
      <c r="C241" s="37"/>
      <c r="D241" s="37"/>
      <c r="E241" s="244"/>
      <c r="F241" s="37"/>
      <c r="G241" s="38"/>
      <c r="H241" s="39"/>
      <c r="I241" s="40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246"/>
    </row>
    <row r="242" spans="1:20" ht="23.25" customHeight="1" x14ac:dyDescent="0.2">
      <c r="A242" s="20" t="s">
        <v>251</v>
      </c>
      <c r="B242" s="36"/>
      <c r="C242" s="37"/>
      <c r="D242" s="37"/>
      <c r="E242" s="244"/>
      <c r="F242" s="37"/>
      <c r="G242" s="38"/>
      <c r="H242" s="39"/>
      <c r="I242" s="40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246"/>
    </row>
    <row r="243" spans="1:20" ht="23.25" customHeight="1" x14ac:dyDescent="0.2">
      <c r="A243" s="20" t="s">
        <v>252</v>
      </c>
      <c r="B243" s="36"/>
      <c r="C243" s="37"/>
      <c r="D243" s="37"/>
      <c r="E243" s="244"/>
      <c r="F243" s="37"/>
      <c r="G243" s="38"/>
      <c r="H243" s="39"/>
      <c r="I243" s="40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246"/>
    </row>
    <row r="244" spans="1:20" ht="23.25" customHeight="1" x14ac:dyDescent="0.2">
      <c r="A244" s="20" t="s">
        <v>253</v>
      </c>
      <c r="B244" s="36"/>
      <c r="C244" s="37"/>
      <c r="D244" s="37"/>
      <c r="E244" s="244"/>
      <c r="F244" s="37"/>
      <c r="G244" s="38"/>
      <c r="H244" s="39"/>
      <c r="I244" s="40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246"/>
    </row>
    <row r="245" spans="1:20" ht="23.25" customHeight="1" x14ac:dyDescent="0.2">
      <c r="A245" s="20" t="s">
        <v>254</v>
      </c>
      <c r="B245" s="36"/>
      <c r="C245" s="37"/>
      <c r="D245" s="37"/>
      <c r="E245" s="244"/>
      <c r="F245" s="37"/>
      <c r="G245" s="38"/>
      <c r="H245" s="39"/>
      <c r="I245" s="40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246"/>
    </row>
    <row r="246" spans="1:20" ht="23.25" customHeight="1" x14ac:dyDescent="0.2">
      <c r="A246" s="20" t="s">
        <v>255</v>
      </c>
      <c r="B246" s="36"/>
      <c r="C246" s="37"/>
      <c r="D246" s="37"/>
      <c r="E246" s="244"/>
      <c r="F246" s="37"/>
      <c r="G246" s="38"/>
      <c r="H246" s="39"/>
      <c r="I246" s="40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246"/>
    </row>
    <row r="247" spans="1:20" ht="23.25" customHeight="1" x14ac:dyDescent="0.2">
      <c r="A247" s="20" t="s">
        <v>256</v>
      </c>
      <c r="B247" s="36"/>
      <c r="C247" s="37"/>
      <c r="D247" s="37"/>
      <c r="E247" s="244"/>
      <c r="F247" s="37"/>
      <c r="G247" s="38"/>
      <c r="H247" s="39"/>
      <c r="I247" s="40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246"/>
    </row>
    <row r="248" spans="1:20" ht="23.25" customHeight="1" x14ac:dyDescent="0.2">
      <c r="A248" s="20" t="s">
        <v>257</v>
      </c>
      <c r="B248" s="36"/>
      <c r="C248" s="37"/>
      <c r="D248" s="37"/>
      <c r="E248" s="244"/>
      <c r="F248" s="37"/>
      <c r="G248" s="38"/>
      <c r="H248" s="39"/>
      <c r="I248" s="40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246"/>
    </row>
    <row r="249" spans="1:20" ht="23.25" customHeight="1" x14ac:dyDescent="0.2">
      <c r="A249" s="20" t="s">
        <v>258</v>
      </c>
      <c r="B249" s="36"/>
      <c r="C249" s="37"/>
      <c r="D249" s="37"/>
      <c r="E249" s="244"/>
      <c r="F249" s="37"/>
      <c r="G249" s="38"/>
      <c r="H249" s="39"/>
      <c r="I249" s="40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246"/>
    </row>
    <row r="250" spans="1:20" ht="23.25" customHeight="1" x14ac:dyDescent="0.2">
      <c r="A250" s="20" t="s">
        <v>259</v>
      </c>
      <c r="B250" s="36"/>
      <c r="C250" s="37"/>
      <c r="D250" s="37"/>
      <c r="E250" s="244"/>
      <c r="F250" s="37"/>
      <c r="G250" s="38"/>
      <c r="H250" s="39"/>
      <c r="I250" s="40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246"/>
    </row>
    <row r="251" spans="1:20" ht="23.25" customHeight="1" x14ac:dyDescent="0.2">
      <c r="A251" s="20" t="s">
        <v>260</v>
      </c>
      <c r="B251" s="36"/>
      <c r="C251" s="37"/>
      <c r="D251" s="37"/>
      <c r="E251" s="244"/>
      <c r="F251" s="37"/>
      <c r="G251" s="38"/>
      <c r="H251" s="39"/>
      <c r="I251" s="40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246"/>
    </row>
    <row r="252" spans="1:20" ht="23.25" customHeight="1" x14ac:dyDescent="0.2">
      <c r="A252" s="20" t="s">
        <v>261</v>
      </c>
      <c r="B252" s="36"/>
      <c r="C252" s="37"/>
      <c r="D252" s="37"/>
      <c r="E252" s="244"/>
      <c r="F252" s="37"/>
      <c r="G252" s="38"/>
      <c r="H252" s="39"/>
      <c r="I252" s="40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246"/>
    </row>
    <row r="253" spans="1:20" ht="23.25" customHeight="1" x14ac:dyDescent="0.2">
      <c r="A253" s="20" t="s">
        <v>262</v>
      </c>
      <c r="B253" s="36"/>
      <c r="C253" s="37"/>
      <c r="D253" s="37"/>
      <c r="E253" s="244"/>
      <c r="F253" s="37"/>
      <c r="G253" s="38"/>
      <c r="H253" s="39"/>
      <c r="I253" s="40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246"/>
    </row>
    <row r="254" spans="1:20" ht="23.25" customHeight="1" x14ac:dyDescent="0.2">
      <c r="A254" s="20" t="s">
        <v>263</v>
      </c>
      <c r="B254" s="36"/>
      <c r="C254" s="37"/>
      <c r="D254" s="37"/>
      <c r="E254" s="244"/>
      <c r="F254" s="37"/>
      <c r="G254" s="38"/>
      <c r="H254" s="39"/>
      <c r="I254" s="40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246"/>
    </row>
    <row r="255" spans="1:20" ht="23.25" customHeight="1" x14ac:dyDescent="0.2">
      <c r="A255" s="20" t="s">
        <v>264</v>
      </c>
      <c r="B255" s="36"/>
      <c r="C255" s="37"/>
      <c r="D255" s="37"/>
      <c r="E255" s="244"/>
      <c r="F255" s="37"/>
      <c r="G255" s="38"/>
      <c r="H255" s="39"/>
      <c r="I255" s="40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246"/>
    </row>
    <row r="256" spans="1:20" ht="23.25" customHeight="1" x14ac:dyDescent="0.2">
      <c r="A256" s="20" t="s">
        <v>265</v>
      </c>
      <c r="B256" s="36"/>
      <c r="C256" s="37"/>
      <c r="D256" s="37"/>
      <c r="E256" s="244"/>
      <c r="F256" s="37"/>
      <c r="G256" s="38"/>
      <c r="H256" s="39"/>
      <c r="I256" s="40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246"/>
    </row>
    <row r="257" spans="1:20" ht="23.25" customHeight="1" x14ac:dyDescent="0.2">
      <c r="A257" s="20" t="s">
        <v>266</v>
      </c>
      <c r="B257" s="36"/>
      <c r="C257" s="37"/>
      <c r="D257" s="37"/>
      <c r="E257" s="244"/>
      <c r="F257" s="37"/>
      <c r="G257" s="38"/>
      <c r="H257" s="39"/>
      <c r="I257" s="40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246"/>
    </row>
    <row r="258" spans="1:20" ht="23.25" customHeight="1" x14ac:dyDescent="0.2">
      <c r="A258" s="20" t="s">
        <v>267</v>
      </c>
      <c r="B258" s="36"/>
      <c r="C258" s="37"/>
      <c r="D258" s="37"/>
      <c r="E258" s="244"/>
      <c r="F258" s="37"/>
      <c r="G258" s="38"/>
      <c r="H258" s="39"/>
      <c r="I258" s="40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246"/>
    </row>
    <row r="259" spans="1:20" ht="23.25" customHeight="1" x14ac:dyDescent="0.2">
      <c r="A259" s="20" t="s">
        <v>268</v>
      </c>
      <c r="B259" s="36"/>
      <c r="C259" s="37"/>
      <c r="D259" s="37"/>
      <c r="E259" s="244"/>
      <c r="F259" s="37"/>
      <c r="G259" s="38"/>
      <c r="H259" s="39"/>
      <c r="I259" s="40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246"/>
    </row>
    <row r="260" spans="1:20" ht="23.25" customHeight="1" x14ac:dyDescent="0.2">
      <c r="A260" s="20" t="s">
        <v>269</v>
      </c>
      <c r="B260" s="36"/>
      <c r="C260" s="37"/>
      <c r="D260" s="37"/>
      <c r="E260" s="244"/>
      <c r="F260" s="37"/>
      <c r="G260" s="38"/>
      <c r="H260" s="39"/>
      <c r="I260" s="40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246"/>
    </row>
    <row r="261" spans="1:20" ht="23.25" customHeight="1" x14ac:dyDescent="0.2">
      <c r="A261" s="20" t="s">
        <v>270</v>
      </c>
      <c r="B261" s="36"/>
      <c r="C261" s="37"/>
      <c r="D261" s="37"/>
      <c r="E261" s="244"/>
      <c r="F261" s="37"/>
      <c r="G261" s="38"/>
      <c r="H261" s="39"/>
      <c r="I261" s="40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246"/>
    </row>
    <row r="262" spans="1:20" ht="23.25" customHeight="1" x14ac:dyDescent="0.2">
      <c r="A262" s="20" t="s">
        <v>271</v>
      </c>
      <c r="B262" s="36"/>
      <c r="C262" s="37"/>
      <c r="D262" s="37"/>
      <c r="E262" s="244"/>
      <c r="F262" s="37"/>
      <c r="G262" s="38"/>
      <c r="H262" s="39"/>
      <c r="I262" s="40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246"/>
    </row>
    <row r="263" spans="1:20" ht="23.25" customHeight="1" x14ac:dyDescent="0.2">
      <c r="A263" s="20" t="s">
        <v>272</v>
      </c>
      <c r="B263" s="36"/>
      <c r="C263" s="37"/>
      <c r="D263" s="37"/>
      <c r="E263" s="244"/>
      <c r="F263" s="37"/>
      <c r="G263" s="38"/>
      <c r="H263" s="39"/>
      <c r="I263" s="40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246"/>
    </row>
    <row r="264" spans="1:20" ht="23.25" customHeight="1" x14ac:dyDescent="0.2">
      <c r="A264" s="20" t="s">
        <v>273</v>
      </c>
      <c r="B264" s="36"/>
      <c r="C264" s="37"/>
      <c r="D264" s="37"/>
      <c r="E264" s="244"/>
      <c r="F264" s="37"/>
      <c r="G264" s="38"/>
      <c r="H264" s="39"/>
      <c r="I264" s="40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246"/>
    </row>
    <row r="265" spans="1:20" ht="23.25" customHeight="1" x14ac:dyDescent="0.2">
      <c r="A265" s="20" t="s">
        <v>274</v>
      </c>
      <c r="B265" s="36"/>
      <c r="C265" s="37"/>
      <c r="D265" s="37"/>
      <c r="E265" s="244"/>
      <c r="F265" s="37"/>
      <c r="G265" s="38"/>
      <c r="H265" s="39"/>
      <c r="I265" s="40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246"/>
    </row>
    <row r="266" spans="1:20" ht="23.25" customHeight="1" x14ac:dyDescent="0.2">
      <c r="A266" s="20" t="s">
        <v>275</v>
      </c>
      <c r="B266" s="36"/>
      <c r="C266" s="37"/>
      <c r="D266" s="37"/>
      <c r="E266" s="244"/>
      <c r="F266" s="37"/>
      <c r="G266" s="38"/>
      <c r="H266" s="39"/>
      <c r="I266" s="40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246"/>
    </row>
    <row r="267" spans="1:20" ht="23.25" customHeight="1" x14ac:dyDescent="0.2">
      <c r="A267" s="20" t="s">
        <v>276</v>
      </c>
      <c r="B267" s="36"/>
      <c r="C267" s="37"/>
      <c r="D267" s="37"/>
      <c r="E267" s="244"/>
      <c r="F267" s="37"/>
      <c r="G267" s="38"/>
      <c r="H267" s="39"/>
      <c r="I267" s="40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246"/>
    </row>
    <row r="268" spans="1:20" ht="23.25" customHeight="1" x14ac:dyDescent="0.2">
      <c r="A268" s="20" t="s">
        <v>277</v>
      </c>
      <c r="B268" s="36"/>
      <c r="C268" s="37"/>
      <c r="D268" s="37"/>
      <c r="E268" s="244"/>
      <c r="F268" s="37"/>
      <c r="G268" s="38"/>
      <c r="H268" s="39"/>
      <c r="I268" s="40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246"/>
    </row>
    <row r="269" spans="1:20" ht="23.25" customHeight="1" x14ac:dyDescent="0.2">
      <c r="A269" s="20" t="s">
        <v>278</v>
      </c>
      <c r="B269" s="36"/>
      <c r="C269" s="37"/>
      <c r="D269" s="37"/>
      <c r="E269" s="244"/>
      <c r="F269" s="37"/>
      <c r="G269" s="38"/>
      <c r="H269" s="39"/>
      <c r="I269" s="40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246"/>
    </row>
    <row r="270" spans="1:20" ht="23.25" customHeight="1" x14ac:dyDescent="0.2">
      <c r="A270" s="20" t="s">
        <v>279</v>
      </c>
      <c r="B270" s="36"/>
      <c r="C270" s="37"/>
      <c r="D270" s="37"/>
      <c r="E270" s="244"/>
      <c r="F270" s="37"/>
      <c r="G270" s="38"/>
      <c r="H270" s="39"/>
      <c r="I270" s="40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246"/>
    </row>
    <row r="271" spans="1:20" ht="23.25" customHeight="1" x14ac:dyDescent="0.2">
      <c r="A271" s="20" t="s">
        <v>280</v>
      </c>
      <c r="B271" s="36"/>
      <c r="C271" s="37"/>
      <c r="D271" s="37"/>
      <c r="E271" s="244"/>
      <c r="F271" s="37"/>
      <c r="G271" s="38"/>
      <c r="H271" s="39"/>
      <c r="I271" s="40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246"/>
    </row>
    <row r="272" spans="1:20" ht="23.25" customHeight="1" x14ac:dyDescent="0.2">
      <c r="A272" s="20" t="s">
        <v>281</v>
      </c>
      <c r="B272" s="36"/>
      <c r="C272" s="37"/>
      <c r="D272" s="37"/>
      <c r="E272" s="244"/>
      <c r="F272" s="37"/>
      <c r="G272" s="38"/>
      <c r="H272" s="39"/>
      <c r="I272" s="40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246"/>
    </row>
    <row r="273" spans="1:20" ht="23.25" customHeight="1" x14ac:dyDescent="0.2">
      <c r="A273" s="20" t="s">
        <v>282</v>
      </c>
      <c r="B273" s="36"/>
      <c r="C273" s="37"/>
      <c r="D273" s="37"/>
      <c r="E273" s="244"/>
      <c r="F273" s="37"/>
      <c r="G273" s="38"/>
      <c r="H273" s="39"/>
      <c r="I273" s="40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246"/>
    </row>
    <row r="274" spans="1:20" ht="23.25" customHeight="1" x14ac:dyDescent="0.2">
      <c r="A274" s="20" t="s">
        <v>283</v>
      </c>
      <c r="B274" s="36"/>
      <c r="C274" s="37"/>
      <c r="D274" s="37"/>
      <c r="E274" s="244"/>
      <c r="F274" s="37"/>
      <c r="G274" s="38"/>
      <c r="H274" s="39"/>
      <c r="I274" s="40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246"/>
    </row>
    <row r="275" spans="1:20" ht="23.25" customHeight="1" x14ac:dyDescent="0.2">
      <c r="A275" s="20" t="s">
        <v>284</v>
      </c>
      <c r="B275" s="36"/>
      <c r="C275" s="37"/>
      <c r="D275" s="37"/>
      <c r="E275" s="244"/>
      <c r="F275" s="37"/>
      <c r="G275" s="38"/>
      <c r="H275" s="39"/>
      <c r="I275" s="40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246"/>
    </row>
    <row r="276" spans="1:20" ht="23.25" customHeight="1" x14ac:dyDescent="0.2">
      <c r="A276" s="20" t="s">
        <v>285</v>
      </c>
      <c r="B276" s="36"/>
      <c r="C276" s="37"/>
      <c r="D276" s="37"/>
      <c r="E276" s="244"/>
      <c r="F276" s="37"/>
      <c r="G276" s="38"/>
      <c r="H276" s="39"/>
      <c r="I276" s="40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246"/>
    </row>
    <row r="277" spans="1:20" ht="23.25" customHeight="1" x14ac:dyDescent="0.2">
      <c r="A277" s="20" t="s">
        <v>286</v>
      </c>
      <c r="B277" s="36"/>
      <c r="C277" s="37"/>
      <c r="D277" s="37"/>
      <c r="E277" s="244"/>
      <c r="F277" s="37"/>
      <c r="G277" s="38"/>
      <c r="H277" s="39"/>
      <c r="I277" s="40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246"/>
    </row>
    <row r="278" spans="1:20" ht="23.25" customHeight="1" x14ac:dyDescent="0.2">
      <c r="A278" s="20" t="s">
        <v>287</v>
      </c>
      <c r="B278" s="36"/>
      <c r="C278" s="37"/>
      <c r="D278" s="37"/>
      <c r="E278" s="244"/>
      <c r="F278" s="37"/>
      <c r="G278" s="38"/>
      <c r="H278" s="39"/>
      <c r="I278" s="40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246"/>
    </row>
    <row r="279" spans="1:20" ht="23.25" customHeight="1" x14ac:dyDescent="0.2">
      <c r="A279" s="20" t="s">
        <v>288</v>
      </c>
      <c r="B279" s="36"/>
      <c r="C279" s="37"/>
      <c r="D279" s="37"/>
      <c r="E279" s="244"/>
      <c r="F279" s="37"/>
      <c r="G279" s="38"/>
      <c r="H279" s="39"/>
      <c r="I279" s="40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246"/>
    </row>
    <row r="280" spans="1:20" ht="23.25" customHeight="1" x14ac:dyDescent="0.2">
      <c r="A280" s="20" t="s">
        <v>289</v>
      </c>
      <c r="B280" s="36"/>
      <c r="C280" s="37"/>
      <c r="D280" s="37"/>
      <c r="E280" s="244"/>
      <c r="F280" s="37"/>
      <c r="G280" s="38"/>
      <c r="H280" s="39"/>
      <c r="I280" s="40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246"/>
    </row>
    <row r="281" spans="1:20" ht="23.25" customHeight="1" x14ac:dyDescent="0.2">
      <c r="A281" s="20" t="s">
        <v>290</v>
      </c>
      <c r="B281" s="36"/>
      <c r="C281" s="37"/>
      <c r="D281" s="37"/>
      <c r="E281" s="244"/>
      <c r="F281" s="37"/>
      <c r="G281" s="38"/>
      <c r="H281" s="39"/>
      <c r="I281" s="40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246"/>
    </row>
    <row r="282" spans="1:20" ht="23.25" customHeight="1" x14ac:dyDescent="0.2">
      <c r="A282" s="20" t="s">
        <v>291</v>
      </c>
      <c r="B282" s="36"/>
      <c r="C282" s="37"/>
      <c r="D282" s="37"/>
      <c r="E282" s="244"/>
      <c r="F282" s="37"/>
      <c r="G282" s="38"/>
      <c r="H282" s="39"/>
      <c r="I282" s="40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246"/>
    </row>
    <row r="283" spans="1:20" ht="23.25" customHeight="1" x14ac:dyDescent="0.2">
      <c r="A283" s="20" t="s">
        <v>292</v>
      </c>
      <c r="B283" s="36"/>
      <c r="C283" s="37"/>
      <c r="D283" s="37"/>
      <c r="E283" s="244"/>
      <c r="F283" s="37"/>
      <c r="G283" s="38"/>
      <c r="H283" s="39"/>
      <c r="I283" s="40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246"/>
    </row>
    <row r="284" spans="1:20" ht="23.25" customHeight="1" x14ac:dyDescent="0.2">
      <c r="A284" s="20" t="s">
        <v>293</v>
      </c>
      <c r="B284" s="36"/>
      <c r="C284" s="37"/>
      <c r="D284" s="37"/>
      <c r="E284" s="244"/>
      <c r="F284" s="37"/>
      <c r="G284" s="38"/>
      <c r="H284" s="39"/>
      <c r="I284" s="40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246"/>
    </row>
    <row r="285" spans="1:20" ht="23.25" customHeight="1" x14ac:dyDescent="0.2">
      <c r="A285" s="20" t="s">
        <v>294</v>
      </c>
      <c r="B285" s="36"/>
      <c r="C285" s="37"/>
      <c r="D285" s="37"/>
      <c r="E285" s="244"/>
      <c r="F285" s="37"/>
      <c r="G285" s="38"/>
      <c r="H285" s="39"/>
      <c r="I285" s="40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246"/>
    </row>
    <row r="286" spans="1:20" ht="23.25" customHeight="1" x14ac:dyDescent="0.2">
      <c r="A286" s="20" t="s">
        <v>295</v>
      </c>
      <c r="B286" s="36"/>
      <c r="C286" s="37"/>
      <c r="D286" s="37"/>
      <c r="E286" s="244"/>
      <c r="F286" s="37"/>
      <c r="G286" s="38"/>
      <c r="H286" s="39"/>
      <c r="I286" s="40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246"/>
    </row>
    <row r="287" spans="1:20" ht="23.25" customHeight="1" x14ac:dyDescent="0.2">
      <c r="A287" s="20" t="s">
        <v>296</v>
      </c>
      <c r="B287" s="36"/>
      <c r="C287" s="37"/>
      <c r="D287" s="37"/>
      <c r="E287" s="244"/>
      <c r="F287" s="37"/>
      <c r="G287" s="38"/>
      <c r="H287" s="39"/>
      <c r="I287" s="40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246"/>
    </row>
    <row r="288" spans="1:20" ht="23.25" customHeight="1" x14ac:dyDescent="0.2">
      <c r="A288" s="20" t="s">
        <v>297</v>
      </c>
      <c r="B288" s="36"/>
      <c r="C288" s="37"/>
      <c r="D288" s="37"/>
      <c r="E288" s="244"/>
      <c r="F288" s="37"/>
      <c r="G288" s="38"/>
      <c r="H288" s="39"/>
      <c r="I288" s="40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246"/>
    </row>
    <row r="289" spans="1:20" ht="23.25" customHeight="1" x14ac:dyDescent="0.2">
      <c r="A289" s="20" t="s">
        <v>298</v>
      </c>
      <c r="B289" s="36"/>
      <c r="C289" s="37"/>
      <c r="D289" s="37"/>
      <c r="E289" s="244"/>
      <c r="F289" s="37"/>
      <c r="G289" s="38"/>
      <c r="H289" s="39"/>
      <c r="I289" s="40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246"/>
    </row>
    <row r="290" spans="1:20" ht="23.25" customHeight="1" x14ac:dyDescent="0.2">
      <c r="A290" s="20" t="s">
        <v>299</v>
      </c>
      <c r="B290" s="36"/>
      <c r="C290" s="37"/>
      <c r="D290" s="37"/>
      <c r="E290" s="244"/>
      <c r="F290" s="37"/>
      <c r="G290" s="38"/>
      <c r="H290" s="39"/>
      <c r="I290" s="40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246"/>
    </row>
    <row r="291" spans="1:20" ht="23.25" customHeight="1" x14ac:dyDescent="0.2">
      <c r="A291" s="20" t="s">
        <v>300</v>
      </c>
      <c r="B291" s="36"/>
      <c r="C291" s="37"/>
      <c r="D291" s="37"/>
      <c r="E291" s="244"/>
      <c r="F291" s="37"/>
      <c r="G291" s="38"/>
      <c r="H291" s="39"/>
      <c r="I291" s="40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246"/>
    </row>
    <row r="292" spans="1:20" ht="23.25" customHeight="1" x14ac:dyDescent="0.2">
      <c r="A292" s="20" t="s">
        <v>301</v>
      </c>
      <c r="B292" s="36"/>
      <c r="C292" s="37"/>
      <c r="D292" s="37"/>
      <c r="E292" s="244"/>
      <c r="F292" s="37"/>
      <c r="G292" s="38"/>
      <c r="H292" s="39"/>
      <c r="I292" s="40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246"/>
    </row>
    <row r="293" spans="1:20" ht="23.25" customHeight="1" x14ac:dyDescent="0.2">
      <c r="A293" s="20" t="s">
        <v>302</v>
      </c>
      <c r="B293" s="36"/>
      <c r="C293" s="37"/>
      <c r="D293" s="37"/>
      <c r="E293" s="244"/>
      <c r="F293" s="37"/>
      <c r="G293" s="38"/>
      <c r="H293" s="39"/>
      <c r="I293" s="40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246"/>
    </row>
    <row r="294" spans="1:20" ht="23.25" customHeight="1" x14ac:dyDescent="0.2">
      <c r="A294" s="20" t="s">
        <v>303</v>
      </c>
      <c r="B294" s="36"/>
      <c r="C294" s="37"/>
      <c r="D294" s="37"/>
      <c r="E294" s="244"/>
      <c r="F294" s="37"/>
      <c r="G294" s="38"/>
      <c r="H294" s="39"/>
      <c r="I294" s="40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246"/>
    </row>
    <row r="295" spans="1:20" ht="23.25" customHeight="1" x14ac:dyDescent="0.2">
      <c r="A295" s="20" t="s">
        <v>304</v>
      </c>
      <c r="B295" s="36"/>
      <c r="C295" s="37"/>
      <c r="D295" s="37"/>
      <c r="E295" s="244"/>
      <c r="F295" s="37"/>
      <c r="G295" s="38"/>
      <c r="H295" s="39"/>
      <c r="I295" s="40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246"/>
    </row>
    <row r="296" spans="1:20" ht="23.25" customHeight="1" x14ac:dyDescent="0.2">
      <c r="A296" s="20" t="s">
        <v>305</v>
      </c>
      <c r="B296" s="36"/>
      <c r="C296" s="37"/>
      <c r="D296" s="37"/>
      <c r="E296" s="244"/>
      <c r="F296" s="37"/>
      <c r="G296" s="38"/>
      <c r="H296" s="39"/>
      <c r="I296" s="40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246"/>
    </row>
    <row r="297" spans="1:20" ht="23.25" customHeight="1" x14ac:dyDescent="0.2">
      <c r="A297" s="20" t="s">
        <v>306</v>
      </c>
      <c r="B297" s="36"/>
      <c r="C297" s="37"/>
      <c r="D297" s="37"/>
      <c r="E297" s="244"/>
      <c r="F297" s="37"/>
      <c r="G297" s="38"/>
      <c r="H297" s="39"/>
      <c r="I297" s="40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246"/>
    </row>
    <row r="298" spans="1:20" ht="23.25" customHeight="1" x14ac:dyDescent="0.2">
      <c r="A298" s="20" t="s">
        <v>307</v>
      </c>
      <c r="B298" s="36"/>
      <c r="C298" s="37"/>
      <c r="D298" s="37"/>
      <c r="E298" s="244"/>
      <c r="F298" s="37"/>
      <c r="G298" s="38"/>
      <c r="H298" s="39"/>
      <c r="I298" s="40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246"/>
    </row>
    <row r="299" spans="1:20" ht="23.25" customHeight="1" x14ac:dyDescent="0.2">
      <c r="A299" s="20" t="s">
        <v>308</v>
      </c>
      <c r="B299" s="36"/>
      <c r="C299" s="37"/>
      <c r="D299" s="37"/>
      <c r="E299" s="244"/>
      <c r="F299" s="37"/>
      <c r="G299" s="38"/>
      <c r="H299" s="39"/>
      <c r="I299" s="40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246"/>
    </row>
    <row r="300" spans="1:20" ht="23.25" customHeight="1" x14ac:dyDescent="0.2">
      <c r="A300" s="20" t="s">
        <v>309</v>
      </c>
      <c r="B300" s="36"/>
      <c r="C300" s="37"/>
      <c r="D300" s="37"/>
      <c r="E300" s="244"/>
      <c r="F300" s="37"/>
      <c r="G300" s="38"/>
      <c r="H300" s="39"/>
      <c r="I300" s="40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246"/>
    </row>
    <row r="301" spans="1:20" ht="23.25" customHeight="1" x14ac:dyDescent="0.2">
      <c r="A301" s="20" t="s">
        <v>310</v>
      </c>
      <c r="B301" s="36"/>
      <c r="C301" s="37"/>
      <c r="D301" s="37"/>
      <c r="E301" s="244"/>
      <c r="F301" s="37"/>
      <c r="G301" s="38"/>
      <c r="H301" s="39"/>
      <c r="I301" s="40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246"/>
    </row>
    <row r="302" spans="1:20" ht="23.25" customHeight="1" x14ac:dyDescent="0.2">
      <c r="A302" s="20" t="s">
        <v>311</v>
      </c>
      <c r="B302" s="36"/>
      <c r="C302" s="37"/>
      <c r="D302" s="37"/>
      <c r="E302" s="244"/>
      <c r="F302" s="37"/>
      <c r="G302" s="38"/>
      <c r="H302" s="39"/>
      <c r="I302" s="40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246"/>
    </row>
    <row r="303" spans="1:20" ht="23.25" customHeight="1" x14ac:dyDescent="0.2">
      <c r="A303" s="20" t="s">
        <v>312</v>
      </c>
      <c r="B303" s="36"/>
      <c r="C303" s="37"/>
      <c r="D303" s="37"/>
      <c r="E303" s="244"/>
      <c r="F303" s="37"/>
      <c r="G303" s="38"/>
      <c r="H303" s="39"/>
      <c r="I303" s="40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246"/>
    </row>
    <row r="304" spans="1:20" ht="23.25" customHeight="1" x14ac:dyDescent="0.2">
      <c r="A304" s="20" t="s">
        <v>313</v>
      </c>
      <c r="B304" s="36"/>
      <c r="C304" s="37"/>
      <c r="D304" s="37"/>
      <c r="E304" s="244"/>
      <c r="F304" s="37"/>
      <c r="G304" s="38"/>
      <c r="H304" s="39"/>
      <c r="I304" s="40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246"/>
    </row>
    <row r="305" spans="1:20" ht="23.25" customHeight="1" x14ac:dyDescent="0.2">
      <c r="A305" s="20" t="s">
        <v>314</v>
      </c>
      <c r="B305" s="36"/>
      <c r="C305" s="37"/>
      <c r="D305" s="37"/>
      <c r="E305" s="244"/>
      <c r="F305" s="37"/>
      <c r="G305" s="38"/>
      <c r="H305" s="39"/>
      <c r="I305" s="40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246"/>
    </row>
    <row r="306" spans="1:20" ht="23.25" customHeight="1" x14ac:dyDescent="0.2">
      <c r="A306" s="20" t="s">
        <v>315</v>
      </c>
      <c r="B306" s="36"/>
      <c r="C306" s="37"/>
      <c r="D306" s="37"/>
      <c r="E306" s="244"/>
      <c r="F306" s="37"/>
      <c r="G306" s="38"/>
      <c r="H306" s="39"/>
      <c r="I306" s="40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246"/>
    </row>
    <row r="307" spans="1:20" ht="23.25" customHeight="1" x14ac:dyDescent="0.2">
      <c r="A307" s="20" t="s">
        <v>316</v>
      </c>
      <c r="B307" s="36"/>
      <c r="C307" s="37"/>
      <c r="D307" s="37"/>
      <c r="E307" s="244"/>
      <c r="F307" s="37"/>
      <c r="G307" s="38"/>
      <c r="H307" s="39"/>
      <c r="I307" s="40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246"/>
    </row>
    <row r="308" spans="1:20" ht="23.25" customHeight="1" x14ac:dyDescent="0.2">
      <c r="A308" s="20" t="s">
        <v>317</v>
      </c>
      <c r="B308" s="36"/>
      <c r="C308" s="37"/>
      <c r="D308" s="37"/>
      <c r="E308" s="244"/>
      <c r="F308" s="37"/>
      <c r="G308" s="38"/>
      <c r="H308" s="39"/>
      <c r="I308" s="40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246"/>
    </row>
    <row r="309" spans="1:20" ht="23.25" customHeight="1" x14ac:dyDescent="0.2">
      <c r="A309" s="20" t="s">
        <v>318</v>
      </c>
      <c r="B309" s="36"/>
      <c r="C309" s="37"/>
      <c r="D309" s="37"/>
      <c r="E309" s="244"/>
      <c r="F309" s="37"/>
      <c r="G309" s="38"/>
      <c r="H309" s="39"/>
      <c r="I309" s="40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246"/>
    </row>
    <row r="310" spans="1:20" ht="23.25" customHeight="1" x14ac:dyDescent="0.2">
      <c r="A310" s="20" t="s">
        <v>319</v>
      </c>
      <c r="B310" s="36"/>
      <c r="C310" s="37"/>
      <c r="D310" s="37"/>
      <c r="E310" s="244"/>
      <c r="F310" s="37"/>
      <c r="G310" s="38"/>
      <c r="H310" s="39"/>
      <c r="I310" s="40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246"/>
    </row>
    <row r="311" spans="1:20" ht="23.25" customHeight="1" x14ac:dyDescent="0.2">
      <c r="A311" s="20" t="s">
        <v>320</v>
      </c>
      <c r="B311" s="36"/>
      <c r="C311" s="37"/>
      <c r="D311" s="37"/>
      <c r="E311" s="244"/>
      <c r="F311" s="37"/>
      <c r="G311" s="38"/>
      <c r="H311" s="39"/>
      <c r="I311" s="40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246"/>
    </row>
    <row r="312" spans="1:20" ht="23.25" customHeight="1" x14ac:dyDescent="0.2">
      <c r="A312" s="20" t="s">
        <v>321</v>
      </c>
      <c r="B312" s="36"/>
      <c r="C312" s="37"/>
      <c r="D312" s="37"/>
      <c r="E312" s="244"/>
      <c r="F312" s="37"/>
      <c r="G312" s="38"/>
      <c r="H312" s="39"/>
      <c r="I312" s="40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246"/>
    </row>
    <row r="313" spans="1:20" ht="23.25" customHeight="1" x14ac:dyDescent="0.2">
      <c r="A313" s="20" t="s">
        <v>322</v>
      </c>
      <c r="B313" s="36"/>
      <c r="C313" s="37"/>
      <c r="D313" s="37"/>
      <c r="E313" s="244"/>
      <c r="F313" s="37"/>
      <c r="G313" s="38"/>
      <c r="H313" s="39"/>
      <c r="I313" s="40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246"/>
    </row>
    <row r="314" spans="1:20" ht="23.25" customHeight="1" x14ac:dyDescent="0.2">
      <c r="A314" s="20" t="s">
        <v>323</v>
      </c>
      <c r="B314" s="36"/>
      <c r="C314" s="37"/>
      <c r="D314" s="37"/>
      <c r="E314" s="244"/>
      <c r="F314" s="37"/>
      <c r="G314" s="38"/>
      <c r="H314" s="39"/>
      <c r="I314" s="40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246"/>
    </row>
    <row r="315" spans="1:20" ht="23.25" customHeight="1" x14ac:dyDescent="0.2">
      <c r="A315" s="20" t="s">
        <v>324</v>
      </c>
      <c r="B315" s="36"/>
      <c r="C315" s="37"/>
      <c r="D315" s="37"/>
      <c r="E315" s="244"/>
      <c r="F315" s="37"/>
      <c r="G315" s="38"/>
      <c r="H315" s="39"/>
      <c r="I315" s="40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246"/>
    </row>
    <row r="316" spans="1:20" ht="23.25" customHeight="1" x14ac:dyDescent="0.2">
      <c r="A316" s="20" t="s">
        <v>325</v>
      </c>
      <c r="B316" s="36"/>
      <c r="C316" s="37"/>
      <c r="D316" s="37"/>
      <c r="E316" s="244"/>
      <c r="F316" s="37"/>
      <c r="G316" s="38"/>
      <c r="H316" s="39"/>
      <c r="I316" s="40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246"/>
    </row>
    <row r="317" spans="1:20" ht="23.25" customHeight="1" x14ac:dyDescent="0.2">
      <c r="A317" s="20" t="s">
        <v>326</v>
      </c>
      <c r="B317" s="36"/>
      <c r="C317" s="37"/>
      <c r="D317" s="37"/>
      <c r="E317" s="244"/>
      <c r="F317" s="37"/>
      <c r="G317" s="38"/>
      <c r="H317" s="39"/>
      <c r="I317" s="40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246"/>
    </row>
    <row r="318" spans="1:20" ht="23.25" customHeight="1" x14ac:dyDescent="0.2">
      <c r="A318" s="20" t="s">
        <v>327</v>
      </c>
      <c r="B318" s="36"/>
      <c r="C318" s="37"/>
      <c r="D318" s="37"/>
      <c r="E318" s="244"/>
      <c r="F318" s="37"/>
      <c r="G318" s="38"/>
      <c r="H318" s="39"/>
      <c r="I318" s="40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246"/>
    </row>
    <row r="319" spans="1:20" ht="23.25" customHeight="1" x14ac:dyDescent="0.2">
      <c r="A319" s="20" t="s">
        <v>328</v>
      </c>
      <c r="B319" s="36"/>
      <c r="C319" s="37"/>
      <c r="D319" s="37"/>
      <c r="E319" s="244"/>
      <c r="F319" s="37"/>
      <c r="G319" s="38"/>
      <c r="H319" s="39"/>
      <c r="I319" s="40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246"/>
    </row>
    <row r="320" spans="1:20" ht="23.25" customHeight="1" x14ac:dyDescent="0.2">
      <c r="A320" s="20" t="s">
        <v>329</v>
      </c>
      <c r="B320" s="36"/>
      <c r="C320" s="37"/>
      <c r="D320" s="37"/>
      <c r="E320" s="244"/>
      <c r="F320" s="37"/>
      <c r="G320" s="38"/>
      <c r="H320" s="39"/>
      <c r="I320" s="40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246"/>
    </row>
    <row r="321" spans="1:20" ht="23.25" customHeight="1" x14ac:dyDescent="0.2">
      <c r="A321" s="20" t="s">
        <v>330</v>
      </c>
      <c r="B321" s="36"/>
      <c r="C321" s="37"/>
      <c r="D321" s="37"/>
      <c r="E321" s="244"/>
      <c r="F321" s="37"/>
      <c r="G321" s="38"/>
      <c r="H321" s="39"/>
      <c r="I321" s="40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246"/>
    </row>
    <row r="322" spans="1:20" ht="23.25" customHeight="1" x14ac:dyDescent="0.2">
      <c r="A322" s="20" t="s">
        <v>331</v>
      </c>
      <c r="B322" s="36"/>
      <c r="C322" s="37"/>
      <c r="D322" s="37"/>
      <c r="E322" s="244"/>
      <c r="F322" s="37"/>
      <c r="G322" s="38"/>
      <c r="H322" s="39"/>
      <c r="I322" s="40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246"/>
    </row>
    <row r="323" spans="1:20" ht="23.25" customHeight="1" x14ac:dyDescent="0.2">
      <c r="A323" s="20" t="s">
        <v>332</v>
      </c>
      <c r="B323" s="36"/>
      <c r="C323" s="37"/>
      <c r="D323" s="37"/>
      <c r="E323" s="244"/>
      <c r="F323" s="37"/>
      <c r="G323" s="38"/>
      <c r="H323" s="39"/>
      <c r="I323" s="40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246"/>
    </row>
    <row r="324" spans="1:20" ht="23.25" customHeight="1" x14ac:dyDescent="0.2">
      <c r="A324" s="20" t="s">
        <v>333</v>
      </c>
      <c r="B324" s="36"/>
      <c r="C324" s="37"/>
      <c r="D324" s="37"/>
      <c r="E324" s="244"/>
      <c r="F324" s="37"/>
      <c r="G324" s="38"/>
      <c r="H324" s="39"/>
      <c r="I324" s="40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246"/>
    </row>
    <row r="325" spans="1:20" ht="23.25" customHeight="1" x14ac:dyDescent="0.2">
      <c r="A325" s="20" t="s">
        <v>334</v>
      </c>
      <c r="B325" s="36"/>
      <c r="C325" s="37"/>
      <c r="D325" s="37"/>
      <c r="E325" s="244"/>
      <c r="F325" s="37"/>
      <c r="G325" s="38"/>
      <c r="H325" s="39"/>
      <c r="I325" s="40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246"/>
    </row>
    <row r="326" spans="1:20" ht="23.25" customHeight="1" x14ac:dyDescent="0.2">
      <c r="A326" s="20" t="s">
        <v>335</v>
      </c>
      <c r="B326" s="36"/>
      <c r="C326" s="37"/>
      <c r="D326" s="37"/>
      <c r="E326" s="244"/>
      <c r="F326" s="37"/>
      <c r="G326" s="38"/>
      <c r="H326" s="39"/>
      <c r="I326" s="40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246"/>
    </row>
    <row r="327" spans="1:20" ht="23.25" customHeight="1" x14ac:dyDescent="0.2">
      <c r="A327" s="20" t="s">
        <v>336</v>
      </c>
      <c r="B327" s="36"/>
      <c r="C327" s="37"/>
      <c r="D327" s="37"/>
      <c r="E327" s="244"/>
      <c r="F327" s="37"/>
      <c r="G327" s="38"/>
      <c r="H327" s="39"/>
      <c r="I327" s="40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246"/>
    </row>
    <row r="328" spans="1:20" ht="23.25" customHeight="1" x14ac:dyDescent="0.2">
      <c r="A328" s="20" t="s">
        <v>337</v>
      </c>
      <c r="B328" s="36"/>
      <c r="C328" s="37"/>
      <c r="D328" s="37"/>
      <c r="E328" s="244"/>
      <c r="F328" s="37"/>
      <c r="G328" s="38"/>
      <c r="H328" s="39"/>
      <c r="I328" s="40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246"/>
    </row>
    <row r="329" spans="1:20" ht="23.25" customHeight="1" x14ac:dyDescent="0.2">
      <c r="A329" s="20" t="s">
        <v>338</v>
      </c>
      <c r="B329" s="36"/>
      <c r="C329" s="37"/>
      <c r="D329" s="37"/>
      <c r="E329" s="244"/>
      <c r="F329" s="37"/>
      <c r="G329" s="38"/>
      <c r="H329" s="39"/>
      <c r="I329" s="40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246"/>
    </row>
    <row r="330" spans="1:20" ht="23.25" customHeight="1" x14ac:dyDescent="0.2">
      <c r="A330" s="20" t="s">
        <v>339</v>
      </c>
      <c r="B330" s="36"/>
      <c r="C330" s="37"/>
      <c r="D330" s="37"/>
      <c r="E330" s="244"/>
      <c r="F330" s="37"/>
      <c r="G330" s="38"/>
      <c r="H330" s="39"/>
      <c r="I330" s="40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246"/>
    </row>
    <row r="331" spans="1:20" ht="23.25" customHeight="1" x14ac:dyDescent="0.2">
      <c r="A331" s="20" t="s">
        <v>340</v>
      </c>
      <c r="B331" s="36"/>
      <c r="C331" s="37"/>
      <c r="D331" s="37"/>
      <c r="E331" s="244"/>
      <c r="F331" s="37"/>
      <c r="G331" s="38"/>
      <c r="H331" s="39"/>
      <c r="I331" s="40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246"/>
    </row>
    <row r="332" spans="1:20" ht="23.25" customHeight="1" x14ac:dyDescent="0.2">
      <c r="A332" s="20" t="s">
        <v>341</v>
      </c>
      <c r="B332" s="36"/>
      <c r="C332" s="37"/>
      <c r="D332" s="37"/>
      <c r="E332" s="244"/>
      <c r="F332" s="37"/>
      <c r="G332" s="38"/>
      <c r="H332" s="39"/>
      <c r="I332" s="40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246"/>
    </row>
    <row r="333" spans="1:20" ht="23.25" customHeight="1" x14ac:dyDescent="0.2">
      <c r="A333" s="20" t="s">
        <v>342</v>
      </c>
      <c r="B333" s="36"/>
      <c r="C333" s="37"/>
      <c r="D333" s="37"/>
      <c r="E333" s="244"/>
      <c r="F333" s="37"/>
      <c r="G333" s="38"/>
      <c r="H333" s="39"/>
      <c r="I333" s="40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246"/>
    </row>
    <row r="334" spans="1:20" ht="23.25" customHeight="1" x14ac:dyDescent="0.2">
      <c r="A334" s="20" t="s">
        <v>343</v>
      </c>
      <c r="B334" s="36"/>
      <c r="C334" s="37"/>
      <c r="D334" s="37"/>
      <c r="E334" s="244"/>
      <c r="F334" s="37"/>
      <c r="G334" s="38"/>
      <c r="H334" s="39"/>
      <c r="I334" s="40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246"/>
    </row>
    <row r="335" spans="1:20" ht="23.25" customHeight="1" x14ac:dyDescent="0.2">
      <c r="A335" s="20" t="s">
        <v>344</v>
      </c>
      <c r="B335" s="36"/>
      <c r="C335" s="37"/>
      <c r="D335" s="37"/>
      <c r="E335" s="244"/>
      <c r="F335" s="37"/>
      <c r="G335" s="38"/>
      <c r="H335" s="39"/>
      <c r="I335" s="40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246"/>
    </row>
    <row r="336" spans="1:20" ht="23.25" customHeight="1" x14ac:dyDescent="0.2">
      <c r="A336" s="20" t="s">
        <v>345</v>
      </c>
      <c r="B336" s="36"/>
      <c r="C336" s="37"/>
      <c r="D336" s="37"/>
      <c r="E336" s="244"/>
      <c r="F336" s="37"/>
      <c r="G336" s="38"/>
      <c r="H336" s="39"/>
      <c r="I336" s="40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246"/>
    </row>
    <row r="337" spans="1:20" ht="23.25" customHeight="1" x14ac:dyDescent="0.2">
      <c r="A337" s="20" t="s">
        <v>346</v>
      </c>
      <c r="B337" s="36"/>
      <c r="C337" s="37"/>
      <c r="D337" s="37"/>
      <c r="E337" s="244"/>
      <c r="F337" s="37"/>
      <c r="G337" s="38"/>
      <c r="H337" s="39"/>
      <c r="I337" s="40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246"/>
    </row>
    <row r="338" spans="1:20" ht="23.25" customHeight="1" x14ac:dyDescent="0.2">
      <c r="A338" s="20" t="s">
        <v>347</v>
      </c>
      <c r="B338" s="36"/>
      <c r="C338" s="37"/>
      <c r="D338" s="37"/>
      <c r="E338" s="244"/>
      <c r="F338" s="37"/>
      <c r="G338" s="38"/>
      <c r="H338" s="39"/>
      <c r="I338" s="40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246"/>
    </row>
    <row r="339" spans="1:20" ht="23.25" customHeight="1" x14ac:dyDescent="0.2">
      <c r="A339" s="20" t="s">
        <v>348</v>
      </c>
      <c r="B339" s="36"/>
      <c r="C339" s="37"/>
      <c r="D339" s="37"/>
      <c r="E339" s="244"/>
      <c r="F339" s="37"/>
      <c r="G339" s="38"/>
      <c r="H339" s="39"/>
      <c r="I339" s="40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246"/>
    </row>
    <row r="340" spans="1:20" ht="23.25" customHeight="1" x14ac:dyDescent="0.2">
      <c r="A340" s="20" t="s">
        <v>349</v>
      </c>
      <c r="B340" s="36"/>
      <c r="C340" s="37"/>
      <c r="D340" s="37"/>
      <c r="E340" s="244"/>
      <c r="F340" s="37"/>
      <c r="G340" s="38"/>
      <c r="H340" s="39"/>
      <c r="I340" s="40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246"/>
    </row>
    <row r="341" spans="1:20" ht="23.25" customHeight="1" x14ac:dyDescent="0.2">
      <c r="A341" s="20" t="s">
        <v>350</v>
      </c>
      <c r="B341" s="36"/>
      <c r="C341" s="37"/>
      <c r="D341" s="37"/>
      <c r="E341" s="244"/>
      <c r="F341" s="37"/>
      <c r="G341" s="38"/>
      <c r="H341" s="39"/>
      <c r="I341" s="40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246"/>
    </row>
    <row r="342" spans="1:20" ht="23.25" customHeight="1" x14ac:dyDescent="0.2">
      <c r="A342" s="20" t="s">
        <v>351</v>
      </c>
      <c r="B342" s="36"/>
      <c r="C342" s="37"/>
      <c r="D342" s="37"/>
      <c r="E342" s="244"/>
      <c r="F342" s="37"/>
      <c r="G342" s="38"/>
      <c r="H342" s="39"/>
      <c r="I342" s="40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246"/>
    </row>
    <row r="343" spans="1:20" ht="23.25" customHeight="1" x14ac:dyDescent="0.2">
      <c r="A343" s="20" t="s">
        <v>352</v>
      </c>
      <c r="B343" s="36"/>
      <c r="C343" s="37"/>
      <c r="D343" s="37"/>
      <c r="E343" s="244"/>
      <c r="F343" s="37"/>
      <c r="G343" s="38"/>
      <c r="H343" s="39"/>
      <c r="I343" s="40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246"/>
    </row>
    <row r="344" spans="1:20" ht="23.25" customHeight="1" x14ac:dyDescent="0.2">
      <c r="A344" s="20" t="s">
        <v>353</v>
      </c>
      <c r="B344" s="36"/>
      <c r="C344" s="37"/>
      <c r="D344" s="37"/>
      <c r="E344" s="244"/>
      <c r="F344" s="37"/>
      <c r="G344" s="38"/>
      <c r="H344" s="39"/>
      <c r="I344" s="40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246"/>
    </row>
    <row r="345" spans="1:20" ht="23.25" customHeight="1" x14ac:dyDescent="0.2">
      <c r="A345" s="20" t="s">
        <v>354</v>
      </c>
      <c r="B345" s="36"/>
      <c r="C345" s="37"/>
      <c r="D345" s="37"/>
      <c r="E345" s="244"/>
      <c r="F345" s="37"/>
      <c r="G345" s="38"/>
      <c r="H345" s="39"/>
      <c r="I345" s="40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246"/>
    </row>
    <row r="346" spans="1:20" ht="23.25" customHeight="1" x14ac:dyDescent="0.2">
      <c r="A346" s="20" t="s">
        <v>355</v>
      </c>
      <c r="B346" s="36"/>
      <c r="C346" s="37"/>
      <c r="D346" s="37"/>
      <c r="E346" s="244"/>
      <c r="F346" s="37"/>
      <c r="G346" s="38"/>
      <c r="H346" s="39"/>
      <c r="I346" s="40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246"/>
    </row>
    <row r="347" spans="1:20" ht="23.25" customHeight="1" x14ac:dyDescent="0.2">
      <c r="A347" s="20" t="s">
        <v>356</v>
      </c>
      <c r="B347" s="36"/>
      <c r="C347" s="37"/>
      <c r="D347" s="37"/>
      <c r="E347" s="244"/>
      <c r="F347" s="37"/>
      <c r="G347" s="38"/>
      <c r="H347" s="39"/>
      <c r="I347" s="40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246"/>
    </row>
    <row r="348" spans="1:20" ht="23.25" customHeight="1" x14ac:dyDescent="0.2">
      <c r="A348" s="20" t="s">
        <v>357</v>
      </c>
      <c r="B348" s="36"/>
      <c r="C348" s="37"/>
      <c r="D348" s="37"/>
      <c r="E348" s="244"/>
      <c r="F348" s="37"/>
      <c r="G348" s="38"/>
      <c r="H348" s="39"/>
      <c r="I348" s="40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246"/>
    </row>
    <row r="349" spans="1:20" ht="23.25" customHeight="1" x14ac:dyDescent="0.2">
      <c r="A349" s="20" t="s">
        <v>358</v>
      </c>
      <c r="B349" s="36"/>
      <c r="C349" s="37"/>
      <c r="D349" s="37"/>
      <c r="E349" s="244"/>
      <c r="F349" s="37"/>
      <c r="G349" s="38"/>
      <c r="H349" s="39"/>
      <c r="I349" s="40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246"/>
    </row>
    <row r="350" spans="1:20" ht="23.25" customHeight="1" x14ac:dyDescent="0.2">
      <c r="A350" s="20" t="s">
        <v>359</v>
      </c>
      <c r="B350" s="36"/>
      <c r="C350" s="37"/>
      <c r="D350" s="37"/>
      <c r="E350" s="244"/>
      <c r="F350" s="37"/>
      <c r="G350" s="38"/>
      <c r="H350" s="39"/>
      <c r="I350" s="40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246"/>
    </row>
    <row r="351" spans="1:20" ht="23.25" customHeight="1" x14ac:dyDescent="0.2">
      <c r="A351" s="20" t="s">
        <v>360</v>
      </c>
      <c r="B351" s="36"/>
      <c r="C351" s="37"/>
      <c r="D351" s="37"/>
      <c r="E351" s="244"/>
      <c r="F351" s="37"/>
      <c r="G351" s="38"/>
      <c r="H351" s="39"/>
      <c r="I351" s="40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246"/>
    </row>
    <row r="352" spans="1:20" ht="23.25" customHeight="1" x14ac:dyDescent="0.2">
      <c r="A352" s="20" t="s">
        <v>361</v>
      </c>
      <c r="B352" s="36"/>
      <c r="C352" s="37"/>
      <c r="D352" s="37"/>
      <c r="E352" s="244"/>
      <c r="F352" s="37"/>
      <c r="G352" s="38"/>
      <c r="H352" s="39"/>
      <c r="I352" s="40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246"/>
    </row>
    <row r="353" spans="1:20" ht="23.25" customHeight="1" x14ac:dyDescent="0.2">
      <c r="A353" s="20" t="s">
        <v>362</v>
      </c>
      <c r="B353" s="36"/>
      <c r="C353" s="37"/>
      <c r="D353" s="37"/>
      <c r="E353" s="244"/>
      <c r="F353" s="37"/>
      <c r="G353" s="38"/>
      <c r="H353" s="39"/>
      <c r="I353" s="40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246"/>
    </row>
    <row r="354" spans="1:20" ht="23.25" customHeight="1" x14ac:dyDescent="0.2">
      <c r="A354" s="20" t="s">
        <v>363</v>
      </c>
      <c r="B354" s="36"/>
      <c r="C354" s="37"/>
      <c r="D354" s="37"/>
      <c r="E354" s="244"/>
      <c r="F354" s="37"/>
      <c r="G354" s="38"/>
      <c r="H354" s="39"/>
      <c r="I354" s="40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246"/>
    </row>
    <row r="355" spans="1:20" ht="23.25" customHeight="1" x14ac:dyDescent="0.2">
      <c r="A355" s="20" t="s">
        <v>364</v>
      </c>
      <c r="B355" s="36"/>
      <c r="C355" s="37"/>
      <c r="D355" s="37"/>
      <c r="E355" s="244"/>
      <c r="F355" s="37"/>
      <c r="G355" s="38"/>
      <c r="H355" s="39"/>
      <c r="I355" s="40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246"/>
    </row>
    <row r="356" spans="1:20" ht="23.25" customHeight="1" x14ac:dyDescent="0.2">
      <c r="A356" s="20" t="s">
        <v>365</v>
      </c>
      <c r="B356" s="36"/>
      <c r="C356" s="37"/>
      <c r="D356" s="37"/>
      <c r="E356" s="244"/>
      <c r="F356" s="37"/>
      <c r="G356" s="38"/>
      <c r="H356" s="39"/>
      <c r="I356" s="40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246"/>
    </row>
    <row r="357" spans="1:20" ht="23.25" customHeight="1" x14ac:dyDescent="0.2">
      <c r="A357" s="20" t="s">
        <v>366</v>
      </c>
      <c r="B357" s="36"/>
      <c r="C357" s="37"/>
      <c r="D357" s="37"/>
      <c r="E357" s="244"/>
      <c r="F357" s="37"/>
      <c r="G357" s="38"/>
      <c r="H357" s="39"/>
      <c r="I357" s="40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246"/>
    </row>
    <row r="358" spans="1:20" ht="23.25" customHeight="1" x14ac:dyDescent="0.2">
      <c r="A358" s="20" t="s">
        <v>367</v>
      </c>
      <c r="B358" s="36"/>
      <c r="C358" s="37"/>
      <c r="D358" s="37"/>
      <c r="E358" s="244"/>
      <c r="F358" s="37"/>
      <c r="G358" s="38"/>
      <c r="H358" s="39"/>
      <c r="I358" s="40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246"/>
    </row>
    <row r="359" spans="1:20" ht="23.25" customHeight="1" x14ac:dyDescent="0.2">
      <c r="A359" s="20" t="s">
        <v>368</v>
      </c>
      <c r="B359" s="36"/>
      <c r="C359" s="37"/>
      <c r="D359" s="37"/>
      <c r="E359" s="244"/>
      <c r="F359" s="37"/>
      <c r="G359" s="38"/>
      <c r="H359" s="39"/>
      <c r="I359" s="40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246"/>
    </row>
    <row r="360" spans="1:20" ht="23.25" customHeight="1" x14ac:dyDescent="0.2">
      <c r="A360" s="20" t="s">
        <v>369</v>
      </c>
      <c r="B360" s="36"/>
      <c r="C360" s="37"/>
      <c r="D360" s="37"/>
      <c r="E360" s="244"/>
      <c r="F360" s="37"/>
      <c r="G360" s="38"/>
      <c r="H360" s="39"/>
      <c r="I360" s="40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246"/>
    </row>
    <row r="361" spans="1:20" ht="23.25" customHeight="1" x14ac:dyDescent="0.2">
      <c r="A361" s="20" t="s">
        <v>370</v>
      </c>
      <c r="B361" s="36"/>
      <c r="C361" s="37"/>
      <c r="D361" s="37"/>
      <c r="E361" s="244"/>
      <c r="F361" s="37"/>
      <c r="G361" s="38"/>
      <c r="H361" s="39"/>
      <c r="I361" s="40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246"/>
    </row>
    <row r="362" spans="1:20" ht="23.25" customHeight="1" x14ac:dyDescent="0.2">
      <c r="A362" s="20" t="s">
        <v>371</v>
      </c>
      <c r="B362" s="36"/>
      <c r="C362" s="37"/>
      <c r="D362" s="37"/>
      <c r="E362" s="244"/>
      <c r="F362" s="37"/>
      <c r="G362" s="38"/>
      <c r="H362" s="39"/>
      <c r="I362" s="40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246"/>
    </row>
    <row r="363" spans="1:20" ht="23.25" customHeight="1" x14ac:dyDescent="0.2">
      <c r="A363" s="20" t="s">
        <v>372</v>
      </c>
      <c r="B363" s="36"/>
      <c r="C363" s="37"/>
      <c r="D363" s="37"/>
      <c r="E363" s="244"/>
      <c r="F363" s="37"/>
      <c r="G363" s="38"/>
      <c r="H363" s="39"/>
      <c r="I363" s="40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246"/>
    </row>
    <row r="364" spans="1:20" ht="23.25" customHeight="1" x14ac:dyDescent="0.2">
      <c r="A364" s="20" t="s">
        <v>373</v>
      </c>
      <c r="B364" s="36"/>
      <c r="C364" s="37"/>
      <c r="D364" s="37"/>
      <c r="E364" s="244"/>
      <c r="F364" s="37"/>
      <c r="G364" s="38"/>
      <c r="H364" s="39"/>
      <c r="I364" s="40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246"/>
    </row>
    <row r="365" spans="1:20" ht="23.25" customHeight="1" x14ac:dyDescent="0.2">
      <c r="A365" s="20" t="s">
        <v>374</v>
      </c>
      <c r="B365" s="36"/>
      <c r="C365" s="37"/>
      <c r="D365" s="37"/>
      <c r="E365" s="244"/>
      <c r="F365" s="37"/>
      <c r="G365" s="38"/>
      <c r="H365" s="39"/>
      <c r="I365" s="40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246"/>
    </row>
    <row r="366" spans="1:20" ht="23.25" customHeight="1" x14ac:dyDescent="0.2">
      <c r="A366" s="20" t="s">
        <v>375</v>
      </c>
      <c r="B366" s="36"/>
      <c r="C366" s="37"/>
      <c r="D366" s="37"/>
      <c r="E366" s="244"/>
      <c r="F366" s="37"/>
      <c r="G366" s="38"/>
      <c r="H366" s="39"/>
      <c r="I366" s="40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246"/>
    </row>
    <row r="367" spans="1:20" ht="23.25" customHeight="1" x14ac:dyDescent="0.2">
      <c r="A367" s="20" t="s">
        <v>376</v>
      </c>
      <c r="B367" s="36"/>
      <c r="C367" s="37"/>
      <c r="D367" s="37"/>
      <c r="E367" s="244"/>
      <c r="F367" s="37"/>
      <c r="G367" s="38"/>
      <c r="H367" s="39"/>
      <c r="I367" s="40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246"/>
    </row>
    <row r="368" spans="1:20" ht="23.25" customHeight="1" x14ac:dyDescent="0.2">
      <c r="A368" s="20" t="s">
        <v>377</v>
      </c>
      <c r="B368" s="36"/>
      <c r="C368" s="37"/>
      <c r="D368" s="37"/>
      <c r="E368" s="244"/>
      <c r="F368" s="37"/>
      <c r="G368" s="38"/>
      <c r="H368" s="39"/>
      <c r="I368" s="40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246"/>
    </row>
    <row r="369" spans="1:20" ht="23.25" customHeight="1" x14ac:dyDescent="0.2">
      <c r="A369" s="20" t="s">
        <v>378</v>
      </c>
      <c r="B369" s="36"/>
      <c r="C369" s="37"/>
      <c r="D369" s="37"/>
      <c r="E369" s="244"/>
      <c r="F369" s="37"/>
      <c r="G369" s="38"/>
      <c r="H369" s="39"/>
      <c r="I369" s="40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246"/>
    </row>
    <row r="370" spans="1:20" ht="23.25" customHeight="1" x14ac:dyDescent="0.2">
      <c r="A370" s="20" t="s">
        <v>379</v>
      </c>
      <c r="B370" s="36"/>
      <c r="C370" s="37"/>
      <c r="D370" s="37"/>
      <c r="E370" s="244"/>
      <c r="F370" s="37"/>
      <c r="G370" s="38"/>
      <c r="H370" s="39"/>
      <c r="I370" s="40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246"/>
    </row>
    <row r="371" spans="1:20" ht="23.25" customHeight="1" x14ac:dyDescent="0.2">
      <c r="A371" s="20" t="s">
        <v>380</v>
      </c>
      <c r="B371" s="36"/>
      <c r="C371" s="37"/>
      <c r="D371" s="37"/>
      <c r="E371" s="244"/>
      <c r="F371" s="37"/>
      <c r="G371" s="38"/>
      <c r="H371" s="39"/>
      <c r="I371" s="40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246"/>
    </row>
    <row r="372" spans="1:20" ht="23.25" customHeight="1" x14ac:dyDescent="0.2">
      <c r="A372" s="20" t="s">
        <v>381</v>
      </c>
      <c r="B372" s="36"/>
      <c r="C372" s="37"/>
      <c r="D372" s="37"/>
      <c r="E372" s="244"/>
      <c r="F372" s="37"/>
      <c r="G372" s="38"/>
      <c r="H372" s="39"/>
      <c r="I372" s="40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246"/>
    </row>
    <row r="373" spans="1:20" ht="23.25" customHeight="1" x14ac:dyDescent="0.2">
      <c r="A373" s="20" t="s">
        <v>382</v>
      </c>
      <c r="B373" s="36"/>
      <c r="C373" s="37"/>
      <c r="D373" s="37"/>
      <c r="E373" s="244"/>
      <c r="F373" s="37"/>
      <c r="G373" s="38"/>
      <c r="H373" s="39"/>
      <c r="I373" s="40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246"/>
    </row>
    <row r="374" spans="1:20" ht="23.25" customHeight="1" x14ac:dyDescent="0.2">
      <c r="A374" s="20" t="s">
        <v>383</v>
      </c>
      <c r="B374" s="36"/>
      <c r="C374" s="37"/>
      <c r="D374" s="37"/>
      <c r="E374" s="244"/>
      <c r="F374" s="37"/>
      <c r="G374" s="38"/>
      <c r="H374" s="39"/>
      <c r="I374" s="40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246"/>
    </row>
    <row r="375" spans="1:20" ht="23.25" customHeight="1" x14ac:dyDescent="0.2">
      <c r="A375" s="20" t="s">
        <v>384</v>
      </c>
      <c r="B375" s="36"/>
      <c r="C375" s="37"/>
      <c r="D375" s="37"/>
      <c r="E375" s="244"/>
      <c r="F375" s="37"/>
      <c r="G375" s="38"/>
      <c r="H375" s="39"/>
      <c r="I375" s="40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246"/>
    </row>
    <row r="376" spans="1:20" ht="23.25" customHeight="1" x14ac:dyDescent="0.2">
      <c r="A376" s="20" t="s">
        <v>385</v>
      </c>
      <c r="B376" s="36"/>
      <c r="C376" s="37"/>
      <c r="D376" s="37"/>
      <c r="E376" s="244"/>
      <c r="F376" s="37"/>
      <c r="G376" s="38"/>
      <c r="H376" s="39"/>
      <c r="I376" s="40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246"/>
    </row>
    <row r="377" spans="1:20" ht="23.25" customHeight="1" x14ac:dyDescent="0.2">
      <c r="A377" s="20" t="s">
        <v>386</v>
      </c>
      <c r="B377" s="36"/>
      <c r="C377" s="37"/>
      <c r="D377" s="37"/>
      <c r="E377" s="244"/>
      <c r="F377" s="37"/>
      <c r="G377" s="38"/>
      <c r="H377" s="39"/>
      <c r="I377" s="40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246"/>
    </row>
    <row r="378" spans="1:20" ht="23.25" customHeight="1" x14ac:dyDescent="0.2">
      <c r="A378" s="20" t="s">
        <v>387</v>
      </c>
      <c r="B378" s="36"/>
      <c r="C378" s="37"/>
      <c r="D378" s="37"/>
      <c r="E378" s="244"/>
      <c r="F378" s="37"/>
      <c r="G378" s="38"/>
      <c r="H378" s="39"/>
      <c r="I378" s="40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246"/>
    </row>
    <row r="379" spans="1:20" ht="23.25" customHeight="1" x14ac:dyDescent="0.2">
      <c r="A379" s="20" t="s">
        <v>388</v>
      </c>
      <c r="B379" s="36"/>
      <c r="C379" s="37"/>
      <c r="D379" s="37"/>
      <c r="E379" s="244"/>
      <c r="F379" s="37"/>
      <c r="G379" s="38"/>
      <c r="H379" s="39"/>
      <c r="I379" s="40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246"/>
    </row>
    <row r="380" spans="1:20" ht="23.25" customHeight="1" x14ac:dyDescent="0.2">
      <c r="A380" s="20" t="s">
        <v>389</v>
      </c>
      <c r="B380" s="36"/>
      <c r="C380" s="37"/>
      <c r="D380" s="37"/>
      <c r="E380" s="244"/>
      <c r="F380" s="37"/>
      <c r="G380" s="38"/>
      <c r="H380" s="39"/>
      <c r="I380" s="40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246"/>
    </row>
    <row r="381" spans="1:20" ht="23.25" customHeight="1" x14ac:dyDescent="0.2">
      <c r="A381" s="20" t="s">
        <v>390</v>
      </c>
      <c r="B381" s="36"/>
      <c r="C381" s="37"/>
      <c r="D381" s="37"/>
      <c r="E381" s="244"/>
      <c r="F381" s="37"/>
      <c r="G381" s="38"/>
      <c r="H381" s="39"/>
      <c r="I381" s="40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246"/>
    </row>
    <row r="382" spans="1:20" ht="23.25" customHeight="1" x14ac:dyDescent="0.2">
      <c r="A382" s="20" t="s">
        <v>391</v>
      </c>
      <c r="B382" s="36"/>
      <c r="C382" s="37"/>
      <c r="D382" s="37"/>
      <c r="E382" s="244"/>
      <c r="F382" s="37"/>
      <c r="G382" s="38"/>
      <c r="H382" s="39"/>
      <c r="I382" s="40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246"/>
    </row>
    <row r="383" spans="1:20" ht="23.25" customHeight="1" x14ac:dyDescent="0.2">
      <c r="A383" s="20" t="s">
        <v>392</v>
      </c>
      <c r="B383" s="36"/>
      <c r="C383" s="37"/>
      <c r="D383" s="37"/>
      <c r="E383" s="244"/>
      <c r="F383" s="37"/>
      <c r="G383" s="38"/>
      <c r="H383" s="39"/>
      <c r="I383" s="40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246"/>
    </row>
    <row r="384" spans="1:20" ht="23.25" customHeight="1" x14ac:dyDescent="0.2">
      <c r="A384" s="20" t="s">
        <v>393</v>
      </c>
      <c r="B384" s="36"/>
      <c r="C384" s="37"/>
      <c r="D384" s="37"/>
      <c r="E384" s="244"/>
      <c r="F384" s="37"/>
      <c r="G384" s="38"/>
      <c r="H384" s="39"/>
      <c r="I384" s="40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246"/>
    </row>
    <row r="385" spans="1:20" ht="23.25" customHeight="1" x14ac:dyDescent="0.2">
      <c r="A385" s="20" t="s">
        <v>394</v>
      </c>
      <c r="B385" s="36"/>
      <c r="C385" s="37"/>
      <c r="D385" s="37"/>
      <c r="E385" s="244"/>
      <c r="F385" s="37"/>
      <c r="G385" s="38"/>
      <c r="H385" s="39"/>
      <c r="I385" s="40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246"/>
    </row>
    <row r="386" spans="1:20" ht="23.25" customHeight="1" x14ac:dyDescent="0.2">
      <c r="A386" s="20" t="s">
        <v>395</v>
      </c>
      <c r="B386" s="36"/>
      <c r="C386" s="37"/>
      <c r="D386" s="37"/>
      <c r="E386" s="244"/>
      <c r="F386" s="37"/>
      <c r="G386" s="38"/>
      <c r="H386" s="39"/>
      <c r="I386" s="40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246"/>
    </row>
    <row r="387" spans="1:20" ht="23.25" customHeight="1" x14ac:dyDescent="0.2">
      <c r="A387" s="20" t="s">
        <v>396</v>
      </c>
      <c r="B387" s="36"/>
      <c r="C387" s="37"/>
      <c r="D387" s="37"/>
      <c r="E387" s="244"/>
      <c r="F387" s="37"/>
      <c r="G387" s="38"/>
      <c r="H387" s="39"/>
      <c r="I387" s="40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246"/>
    </row>
    <row r="388" spans="1:20" ht="23.25" customHeight="1" x14ac:dyDescent="0.2">
      <c r="A388" s="20" t="s">
        <v>397</v>
      </c>
      <c r="B388" s="36"/>
      <c r="C388" s="37"/>
      <c r="D388" s="37"/>
      <c r="E388" s="244"/>
      <c r="F388" s="37"/>
      <c r="G388" s="38"/>
      <c r="H388" s="39"/>
      <c r="I388" s="40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246"/>
    </row>
    <row r="389" spans="1:20" ht="23.25" customHeight="1" x14ac:dyDescent="0.2">
      <c r="A389" s="20" t="s">
        <v>398</v>
      </c>
      <c r="B389" s="36"/>
      <c r="C389" s="37"/>
      <c r="D389" s="37"/>
      <c r="E389" s="244"/>
      <c r="F389" s="37"/>
      <c r="G389" s="38"/>
      <c r="H389" s="39"/>
      <c r="I389" s="40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246"/>
    </row>
    <row r="390" spans="1:20" ht="23.25" customHeight="1" x14ac:dyDescent="0.2">
      <c r="A390" s="20" t="s">
        <v>399</v>
      </c>
      <c r="B390" s="36"/>
      <c r="C390" s="37"/>
      <c r="D390" s="37"/>
      <c r="E390" s="244"/>
      <c r="F390" s="37"/>
      <c r="G390" s="38"/>
      <c r="H390" s="39"/>
      <c r="I390" s="40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246"/>
    </row>
    <row r="391" spans="1:20" ht="23.25" customHeight="1" x14ac:dyDescent="0.2">
      <c r="A391" s="20" t="s">
        <v>400</v>
      </c>
      <c r="B391" s="36"/>
      <c r="C391" s="37"/>
      <c r="D391" s="37"/>
      <c r="E391" s="244"/>
      <c r="F391" s="37"/>
      <c r="G391" s="38"/>
      <c r="H391" s="39"/>
      <c r="I391" s="40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246"/>
    </row>
    <row r="392" spans="1:20" ht="23.25" customHeight="1" x14ac:dyDescent="0.2">
      <c r="A392" s="20" t="s">
        <v>401</v>
      </c>
      <c r="B392" s="36"/>
      <c r="C392" s="37"/>
      <c r="D392" s="37"/>
      <c r="E392" s="244"/>
      <c r="F392" s="37"/>
      <c r="G392" s="38"/>
      <c r="H392" s="39"/>
      <c r="I392" s="40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246"/>
    </row>
    <row r="393" spans="1:20" ht="23.25" customHeight="1" x14ac:dyDescent="0.2">
      <c r="A393" s="20" t="s">
        <v>402</v>
      </c>
      <c r="B393" s="36"/>
      <c r="C393" s="37"/>
      <c r="D393" s="37"/>
      <c r="E393" s="244"/>
      <c r="F393" s="37"/>
      <c r="G393" s="38"/>
      <c r="H393" s="39"/>
      <c r="I393" s="40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246"/>
    </row>
    <row r="394" spans="1:20" ht="23.25" customHeight="1" x14ac:dyDescent="0.2">
      <c r="A394" s="20" t="s">
        <v>403</v>
      </c>
      <c r="B394" s="36"/>
      <c r="C394" s="37"/>
      <c r="D394" s="37"/>
      <c r="E394" s="244"/>
      <c r="F394" s="37"/>
      <c r="G394" s="38"/>
      <c r="H394" s="39"/>
      <c r="I394" s="40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246"/>
    </row>
    <row r="395" spans="1:20" ht="23.25" customHeight="1" x14ac:dyDescent="0.2">
      <c r="A395" s="20" t="s">
        <v>404</v>
      </c>
      <c r="B395" s="36"/>
      <c r="C395" s="37"/>
      <c r="D395" s="37"/>
      <c r="E395" s="244"/>
      <c r="F395" s="37"/>
      <c r="G395" s="38"/>
      <c r="H395" s="39"/>
      <c r="I395" s="40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246"/>
    </row>
    <row r="396" spans="1:20" ht="23.25" customHeight="1" x14ac:dyDescent="0.2">
      <c r="A396" s="20" t="s">
        <v>405</v>
      </c>
      <c r="B396" s="36"/>
      <c r="C396" s="37"/>
      <c r="D396" s="37"/>
      <c r="E396" s="244"/>
      <c r="F396" s="37"/>
      <c r="G396" s="38"/>
      <c r="H396" s="39"/>
      <c r="I396" s="40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246"/>
    </row>
    <row r="397" spans="1:20" ht="23.25" customHeight="1" x14ac:dyDescent="0.2">
      <c r="A397" s="20" t="s">
        <v>406</v>
      </c>
      <c r="B397" s="36"/>
      <c r="C397" s="37"/>
      <c r="D397" s="37"/>
      <c r="E397" s="244"/>
      <c r="F397" s="37"/>
      <c r="G397" s="38"/>
      <c r="H397" s="39"/>
      <c r="I397" s="40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246"/>
    </row>
    <row r="398" spans="1:20" ht="23.25" customHeight="1" x14ac:dyDescent="0.2">
      <c r="A398" s="20" t="s">
        <v>407</v>
      </c>
      <c r="B398" s="36"/>
      <c r="C398" s="37"/>
      <c r="D398" s="37"/>
      <c r="E398" s="244"/>
      <c r="F398" s="37"/>
      <c r="G398" s="38"/>
      <c r="H398" s="39"/>
      <c r="I398" s="40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246"/>
    </row>
    <row r="399" spans="1:20" ht="23.25" customHeight="1" x14ac:dyDescent="0.2">
      <c r="A399" s="20" t="s">
        <v>408</v>
      </c>
      <c r="B399" s="36"/>
      <c r="C399" s="37"/>
      <c r="D399" s="37"/>
      <c r="E399" s="244"/>
      <c r="F399" s="37"/>
      <c r="G399" s="38"/>
      <c r="H399" s="39"/>
      <c r="I399" s="40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246"/>
    </row>
    <row r="400" spans="1:20" ht="23.25" customHeight="1" x14ac:dyDescent="0.2">
      <c r="A400" s="20" t="s">
        <v>409</v>
      </c>
      <c r="B400" s="36"/>
      <c r="C400" s="37"/>
      <c r="D400" s="37"/>
      <c r="E400" s="244"/>
      <c r="F400" s="37"/>
      <c r="G400" s="38"/>
      <c r="H400" s="39"/>
      <c r="I400" s="40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246"/>
    </row>
    <row r="401" spans="1:20" ht="23.25" customHeight="1" x14ac:dyDescent="0.2">
      <c r="A401" s="20" t="s">
        <v>410</v>
      </c>
      <c r="B401" s="36"/>
      <c r="C401" s="37"/>
      <c r="D401" s="37"/>
      <c r="E401" s="244"/>
      <c r="F401" s="37"/>
      <c r="G401" s="38"/>
      <c r="H401" s="39"/>
      <c r="I401" s="40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246"/>
    </row>
    <row r="402" spans="1:20" ht="23.25" customHeight="1" x14ac:dyDescent="0.2">
      <c r="A402" s="20" t="s">
        <v>411</v>
      </c>
      <c r="B402" s="36"/>
      <c r="C402" s="37"/>
      <c r="D402" s="37"/>
      <c r="E402" s="244"/>
      <c r="F402" s="37"/>
      <c r="G402" s="38"/>
      <c r="H402" s="39"/>
      <c r="I402" s="40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246"/>
    </row>
    <row r="403" spans="1:20" ht="23.25" customHeight="1" x14ac:dyDescent="0.2">
      <c r="A403" s="20" t="s">
        <v>412</v>
      </c>
      <c r="B403" s="36"/>
      <c r="C403" s="37"/>
      <c r="D403" s="37"/>
      <c r="E403" s="244"/>
      <c r="F403" s="37"/>
      <c r="G403" s="38"/>
      <c r="H403" s="39"/>
      <c r="I403" s="40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246"/>
    </row>
    <row r="404" spans="1:20" ht="23.25" customHeight="1" x14ac:dyDescent="0.2">
      <c r="A404" s="20" t="s">
        <v>413</v>
      </c>
      <c r="B404" s="36"/>
      <c r="C404" s="37"/>
      <c r="D404" s="37"/>
      <c r="E404" s="244"/>
      <c r="F404" s="37"/>
      <c r="G404" s="38"/>
      <c r="H404" s="39"/>
      <c r="I404" s="40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246"/>
    </row>
    <row r="405" spans="1:20" ht="23.25" customHeight="1" x14ac:dyDescent="0.2">
      <c r="A405" s="20" t="s">
        <v>414</v>
      </c>
      <c r="B405" s="36"/>
      <c r="C405" s="37"/>
      <c r="D405" s="37"/>
      <c r="E405" s="244"/>
      <c r="F405" s="37"/>
      <c r="G405" s="38"/>
      <c r="H405" s="39"/>
      <c r="I405" s="40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246"/>
    </row>
    <row r="406" spans="1:20" ht="23.25" customHeight="1" x14ac:dyDescent="0.2">
      <c r="A406" s="20" t="s">
        <v>415</v>
      </c>
      <c r="B406" s="36"/>
      <c r="C406" s="37"/>
      <c r="D406" s="37"/>
      <c r="E406" s="244"/>
      <c r="F406" s="37"/>
      <c r="G406" s="38"/>
      <c r="H406" s="39"/>
      <c r="I406" s="40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246"/>
    </row>
    <row r="407" spans="1:20" ht="23.25" customHeight="1" x14ac:dyDescent="0.2">
      <c r="A407" s="20" t="s">
        <v>416</v>
      </c>
      <c r="B407" s="36"/>
      <c r="C407" s="37"/>
      <c r="D407" s="37"/>
      <c r="E407" s="244"/>
      <c r="F407" s="37"/>
      <c r="G407" s="38"/>
      <c r="H407" s="39"/>
      <c r="I407" s="40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246"/>
    </row>
    <row r="408" spans="1:20" ht="23.25" customHeight="1" x14ac:dyDescent="0.2">
      <c r="A408" s="20" t="s">
        <v>417</v>
      </c>
      <c r="B408" s="36"/>
      <c r="C408" s="37"/>
      <c r="D408" s="37"/>
      <c r="E408" s="244"/>
      <c r="F408" s="37"/>
      <c r="G408" s="38"/>
      <c r="H408" s="39"/>
      <c r="I408" s="40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246"/>
    </row>
    <row r="409" spans="1:20" ht="23.25" customHeight="1" x14ac:dyDescent="0.2">
      <c r="A409" s="20" t="s">
        <v>418</v>
      </c>
      <c r="B409" s="36"/>
      <c r="C409" s="37"/>
      <c r="D409" s="37"/>
      <c r="E409" s="244"/>
      <c r="F409" s="37"/>
      <c r="G409" s="38"/>
      <c r="H409" s="39"/>
      <c r="I409" s="40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246"/>
    </row>
    <row r="410" spans="1:20" ht="23.25" customHeight="1" x14ac:dyDescent="0.2">
      <c r="A410" s="20" t="s">
        <v>419</v>
      </c>
      <c r="B410" s="36"/>
      <c r="C410" s="37"/>
      <c r="D410" s="37"/>
      <c r="E410" s="244"/>
      <c r="F410" s="37"/>
      <c r="G410" s="38"/>
      <c r="H410" s="39"/>
      <c r="I410" s="40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246"/>
    </row>
    <row r="411" spans="1:20" ht="23.25" customHeight="1" x14ac:dyDescent="0.2">
      <c r="A411" s="20" t="s">
        <v>420</v>
      </c>
      <c r="B411" s="36"/>
      <c r="C411" s="37"/>
      <c r="D411" s="37"/>
      <c r="E411" s="244"/>
      <c r="F411" s="37"/>
      <c r="G411" s="38"/>
      <c r="H411" s="39"/>
      <c r="I411" s="40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246"/>
    </row>
    <row r="412" spans="1:20" ht="23.25" customHeight="1" x14ac:dyDescent="0.2">
      <c r="A412" s="20" t="s">
        <v>421</v>
      </c>
      <c r="B412" s="36"/>
      <c r="C412" s="37"/>
      <c r="D412" s="37"/>
      <c r="E412" s="244"/>
      <c r="F412" s="37"/>
      <c r="G412" s="38"/>
      <c r="H412" s="39"/>
      <c r="I412" s="40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246"/>
    </row>
    <row r="413" spans="1:20" ht="23.25" customHeight="1" x14ac:dyDescent="0.2">
      <c r="A413" s="20" t="s">
        <v>422</v>
      </c>
      <c r="B413" s="36"/>
      <c r="C413" s="37"/>
      <c r="D413" s="37"/>
      <c r="E413" s="244"/>
      <c r="F413" s="37"/>
      <c r="G413" s="38"/>
      <c r="H413" s="39"/>
      <c r="I413" s="40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246"/>
    </row>
    <row r="414" spans="1:20" ht="23.25" customHeight="1" x14ac:dyDescent="0.2">
      <c r="A414" s="20" t="s">
        <v>423</v>
      </c>
      <c r="B414" s="36"/>
      <c r="C414" s="37"/>
      <c r="D414" s="37"/>
      <c r="E414" s="244"/>
      <c r="F414" s="37"/>
      <c r="G414" s="38"/>
      <c r="H414" s="39"/>
      <c r="I414" s="40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246"/>
    </row>
    <row r="415" spans="1:20" ht="23.25" customHeight="1" x14ac:dyDescent="0.2">
      <c r="A415" s="20" t="s">
        <v>424</v>
      </c>
      <c r="B415" s="36"/>
      <c r="C415" s="37"/>
      <c r="D415" s="37"/>
      <c r="E415" s="244"/>
      <c r="F415" s="37"/>
      <c r="G415" s="38"/>
      <c r="H415" s="39"/>
      <c r="I415" s="40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246"/>
    </row>
    <row r="416" spans="1:20" ht="23.25" customHeight="1" x14ac:dyDescent="0.2">
      <c r="A416" s="20" t="s">
        <v>425</v>
      </c>
      <c r="B416" s="36"/>
      <c r="C416" s="37"/>
      <c r="D416" s="37"/>
      <c r="E416" s="244"/>
      <c r="F416" s="37"/>
      <c r="G416" s="38"/>
      <c r="H416" s="39"/>
      <c r="I416" s="40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246"/>
    </row>
    <row r="417" spans="1:20" ht="23.25" customHeight="1" x14ac:dyDescent="0.2">
      <c r="A417" s="20" t="s">
        <v>426</v>
      </c>
      <c r="B417" s="36"/>
      <c r="C417" s="37"/>
      <c r="D417" s="37"/>
      <c r="E417" s="244"/>
      <c r="F417" s="37"/>
      <c r="G417" s="38"/>
      <c r="H417" s="39"/>
      <c r="I417" s="40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246"/>
    </row>
    <row r="418" spans="1:20" ht="23.25" customHeight="1" x14ac:dyDescent="0.2">
      <c r="A418" s="20" t="s">
        <v>427</v>
      </c>
      <c r="B418" s="36"/>
      <c r="C418" s="37"/>
      <c r="D418" s="37"/>
      <c r="E418" s="244"/>
      <c r="F418" s="37"/>
      <c r="G418" s="38"/>
      <c r="H418" s="39"/>
      <c r="I418" s="40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246"/>
    </row>
    <row r="419" spans="1:20" ht="23.25" customHeight="1" x14ac:dyDescent="0.2">
      <c r="A419" s="20" t="s">
        <v>428</v>
      </c>
      <c r="B419" s="36"/>
      <c r="C419" s="37"/>
      <c r="D419" s="37"/>
      <c r="E419" s="244"/>
      <c r="F419" s="37"/>
      <c r="G419" s="38"/>
      <c r="H419" s="39"/>
      <c r="I419" s="40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246"/>
    </row>
    <row r="420" spans="1:20" ht="23.25" customHeight="1" x14ac:dyDescent="0.2">
      <c r="A420" s="20" t="s">
        <v>429</v>
      </c>
      <c r="B420" s="36"/>
      <c r="C420" s="37"/>
      <c r="D420" s="37"/>
      <c r="E420" s="244"/>
      <c r="F420" s="37"/>
      <c r="G420" s="38"/>
      <c r="H420" s="39"/>
      <c r="I420" s="40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246"/>
    </row>
    <row r="421" spans="1:20" ht="23.25" customHeight="1" x14ac:dyDescent="0.2">
      <c r="A421" s="20" t="s">
        <v>430</v>
      </c>
      <c r="B421" s="36"/>
      <c r="C421" s="37"/>
      <c r="D421" s="37"/>
      <c r="E421" s="244"/>
      <c r="F421" s="37"/>
      <c r="G421" s="38"/>
      <c r="H421" s="39"/>
      <c r="I421" s="40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246"/>
    </row>
    <row r="422" spans="1:20" ht="23.25" customHeight="1" x14ac:dyDescent="0.2">
      <c r="A422" s="20" t="s">
        <v>431</v>
      </c>
      <c r="B422" s="36"/>
      <c r="C422" s="37"/>
      <c r="D422" s="37"/>
      <c r="E422" s="244"/>
      <c r="F422" s="37"/>
      <c r="G422" s="38"/>
      <c r="H422" s="39"/>
      <c r="I422" s="40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246"/>
    </row>
    <row r="423" spans="1:20" ht="23.25" customHeight="1" x14ac:dyDescent="0.2">
      <c r="A423" s="20" t="s">
        <v>432</v>
      </c>
      <c r="B423" s="36"/>
      <c r="C423" s="37"/>
      <c r="D423" s="37"/>
      <c r="E423" s="244"/>
      <c r="F423" s="37"/>
      <c r="G423" s="38"/>
      <c r="H423" s="39"/>
      <c r="I423" s="40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246"/>
    </row>
    <row r="424" spans="1:20" ht="23.25" customHeight="1" x14ac:dyDescent="0.2">
      <c r="A424" s="20" t="s">
        <v>433</v>
      </c>
      <c r="B424" s="36"/>
      <c r="C424" s="37"/>
      <c r="D424" s="37"/>
      <c r="E424" s="244"/>
      <c r="F424" s="37"/>
      <c r="G424" s="38"/>
      <c r="H424" s="39"/>
      <c r="I424" s="40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246"/>
    </row>
    <row r="425" spans="1:20" ht="23.25" customHeight="1" x14ac:dyDescent="0.2">
      <c r="A425" s="20" t="s">
        <v>434</v>
      </c>
      <c r="B425" s="36"/>
      <c r="C425" s="37"/>
      <c r="D425" s="37"/>
      <c r="E425" s="244"/>
      <c r="F425" s="37"/>
      <c r="G425" s="38"/>
      <c r="H425" s="39"/>
      <c r="I425" s="40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246"/>
    </row>
    <row r="426" spans="1:20" ht="23.25" customHeight="1" x14ac:dyDescent="0.2">
      <c r="A426" s="20" t="s">
        <v>435</v>
      </c>
      <c r="B426" s="36"/>
      <c r="C426" s="37"/>
      <c r="D426" s="37"/>
      <c r="E426" s="244"/>
      <c r="F426" s="37"/>
      <c r="G426" s="38"/>
      <c r="H426" s="39"/>
      <c r="I426" s="40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246"/>
    </row>
    <row r="427" spans="1:20" ht="23.25" customHeight="1" x14ac:dyDescent="0.2">
      <c r="A427" s="20" t="s">
        <v>436</v>
      </c>
      <c r="B427" s="36"/>
      <c r="C427" s="37"/>
      <c r="D427" s="37"/>
      <c r="E427" s="244"/>
      <c r="F427" s="37"/>
      <c r="G427" s="38"/>
      <c r="H427" s="39"/>
      <c r="I427" s="40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246"/>
    </row>
    <row r="428" spans="1:20" ht="23.25" customHeight="1" x14ac:dyDescent="0.2">
      <c r="A428" s="20" t="s">
        <v>437</v>
      </c>
      <c r="B428" s="36"/>
      <c r="C428" s="37"/>
      <c r="D428" s="37"/>
      <c r="E428" s="244"/>
      <c r="F428" s="37"/>
      <c r="G428" s="38"/>
      <c r="H428" s="39"/>
      <c r="I428" s="40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246"/>
    </row>
    <row r="429" spans="1:20" ht="23.25" customHeight="1" x14ac:dyDescent="0.2">
      <c r="A429" s="20" t="s">
        <v>438</v>
      </c>
      <c r="B429" s="36"/>
      <c r="C429" s="37"/>
      <c r="D429" s="37"/>
      <c r="E429" s="244"/>
      <c r="F429" s="37"/>
      <c r="G429" s="38"/>
      <c r="H429" s="39"/>
      <c r="I429" s="40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246"/>
    </row>
    <row r="430" spans="1:20" ht="23.25" customHeight="1" x14ac:dyDescent="0.2">
      <c r="A430" s="20" t="s">
        <v>439</v>
      </c>
      <c r="B430" s="36"/>
      <c r="C430" s="37"/>
      <c r="D430" s="37"/>
      <c r="E430" s="244"/>
      <c r="F430" s="37"/>
      <c r="G430" s="38"/>
      <c r="H430" s="39"/>
      <c r="I430" s="40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246"/>
    </row>
    <row r="431" spans="1:20" ht="23.25" customHeight="1" x14ac:dyDescent="0.2">
      <c r="A431" s="20" t="s">
        <v>440</v>
      </c>
      <c r="B431" s="36"/>
      <c r="C431" s="37"/>
      <c r="D431" s="37"/>
      <c r="E431" s="244"/>
      <c r="F431" s="37"/>
      <c r="G431" s="38"/>
      <c r="H431" s="39"/>
      <c r="I431" s="40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246"/>
    </row>
    <row r="432" spans="1:20" ht="23.25" customHeight="1" x14ac:dyDescent="0.2">
      <c r="A432" s="20" t="s">
        <v>441</v>
      </c>
      <c r="B432" s="36"/>
      <c r="C432" s="37"/>
      <c r="D432" s="37"/>
      <c r="E432" s="244"/>
      <c r="F432" s="37"/>
      <c r="G432" s="38"/>
      <c r="H432" s="39"/>
      <c r="I432" s="40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246"/>
    </row>
    <row r="433" spans="1:20" ht="23.25" customHeight="1" x14ac:dyDescent="0.2">
      <c r="A433" s="20" t="s">
        <v>442</v>
      </c>
      <c r="B433" s="36"/>
      <c r="C433" s="37"/>
      <c r="D433" s="37"/>
      <c r="E433" s="244"/>
      <c r="F433" s="37"/>
      <c r="G433" s="38"/>
      <c r="H433" s="39"/>
      <c r="I433" s="40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246"/>
    </row>
    <row r="434" spans="1:20" ht="23.25" customHeight="1" x14ac:dyDescent="0.2">
      <c r="A434" s="20" t="s">
        <v>443</v>
      </c>
      <c r="B434" s="36"/>
      <c r="C434" s="37"/>
      <c r="D434" s="37"/>
      <c r="E434" s="244"/>
      <c r="F434" s="37"/>
      <c r="G434" s="38"/>
      <c r="H434" s="39"/>
      <c r="I434" s="40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246"/>
    </row>
    <row r="435" spans="1:20" ht="23.25" customHeight="1" x14ac:dyDescent="0.2">
      <c r="A435" s="20" t="s">
        <v>444</v>
      </c>
      <c r="B435" s="36"/>
      <c r="C435" s="37"/>
      <c r="D435" s="37"/>
      <c r="E435" s="244"/>
      <c r="F435" s="37"/>
      <c r="G435" s="38"/>
      <c r="H435" s="39"/>
      <c r="I435" s="40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246"/>
    </row>
    <row r="436" spans="1:20" ht="23.25" customHeight="1" x14ac:dyDescent="0.2">
      <c r="A436" s="20" t="s">
        <v>445</v>
      </c>
      <c r="B436" s="36"/>
      <c r="C436" s="37"/>
      <c r="D436" s="37"/>
      <c r="E436" s="244"/>
      <c r="F436" s="37"/>
      <c r="G436" s="38"/>
      <c r="H436" s="39"/>
      <c r="I436" s="40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246"/>
    </row>
    <row r="437" spans="1:20" ht="23.25" customHeight="1" x14ac:dyDescent="0.2">
      <c r="A437" s="20" t="s">
        <v>446</v>
      </c>
      <c r="B437" s="36"/>
      <c r="C437" s="37"/>
      <c r="D437" s="37"/>
      <c r="E437" s="244"/>
      <c r="F437" s="37"/>
      <c r="G437" s="38"/>
      <c r="H437" s="39"/>
      <c r="I437" s="40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246"/>
    </row>
    <row r="438" spans="1:20" ht="23.25" customHeight="1" x14ac:dyDescent="0.2">
      <c r="A438" s="20" t="s">
        <v>447</v>
      </c>
      <c r="B438" s="36"/>
      <c r="C438" s="37"/>
      <c r="D438" s="37"/>
      <c r="E438" s="244"/>
      <c r="F438" s="37"/>
      <c r="G438" s="38"/>
      <c r="H438" s="39"/>
      <c r="I438" s="40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246"/>
    </row>
    <row r="439" spans="1:20" ht="23.25" customHeight="1" x14ac:dyDescent="0.2">
      <c r="A439" s="20" t="s">
        <v>448</v>
      </c>
      <c r="B439" s="36"/>
      <c r="C439" s="37"/>
      <c r="D439" s="37"/>
      <c r="E439" s="244"/>
      <c r="F439" s="37"/>
      <c r="G439" s="38"/>
      <c r="H439" s="39"/>
      <c r="I439" s="40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246"/>
    </row>
    <row r="440" spans="1:20" ht="23.25" customHeight="1" x14ac:dyDescent="0.2">
      <c r="A440" s="20" t="s">
        <v>449</v>
      </c>
      <c r="B440" s="36"/>
      <c r="C440" s="37"/>
      <c r="D440" s="37"/>
      <c r="E440" s="244"/>
      <c r="F440" s="37"/>
      <c r="G440" s="38"/>
      <c r="H440" s="39"/>
      <c r="I440" s="40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246"/>
    </row>
    <row r="441" spans="1:20" ht="23.25" customHeight="1" x14ac:dyDescent="0.2">
      <c r="A441" s="20" t="s">
        <v>450</v>
      </c>
      <c r="B441" s="36"/>
      <c r="C441" s="37"/>
      <c r="D441" s="37"/>
      <c r="E441" s="244"/>
      <c r="F441" s="37"/>
      <c r="G441" s="38"/>
      <c r="H441" s="39"/>
      <c r="I441" s="40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246"/>
    </row>
    <row r="442" spans="1:20" ht="23.25" customHeight="1" x14ac:dyDescent="0.2">
      <c r="A442" s="20" t="s">
        <v>451</v>
      </c>
      <c r="B442" s="36"/>
      <c r="C442" s="37"/>
      <c r="D442" s="37"/>
      <c r="E442" s="244"/>
      <c r="F442" s="37"/>
      <c r="G442" s="38"/>
      <c r="H442" s="39"/>
      <c r="I442" s="40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246"/>
    </row>
    <row r="443" spans="1:20" ht="23.25" customHeight="1" x14ac:dyDescent="0.2">
      <c r="A443" s="20" t="s">
        <v>452</v>
      </c>
      <c r="B443" s="36"/>
      <c r="C443" s="37"/>
      <c r="D443" s="37"/>
      <c r="E443" s="244"/>
      <c r="F443" s="37"/>
      <c r="G443" s="38"/>
      <c r="H443" s="39"/>
      <c r="I443" s="40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246"/>
    </row>
    <row r="444" spans="1:20" ht="23.25" customHeight="1" x14ac:dyDescent="0.2">
      <c r="A444" s="20" t="s">
        <v>453</v>
      </c>
      <c r="B444" s="36"/>
      <c r="C444" s="37"/>
      <c r="D444" s="37"/>
      <c r="E444" s="244"/>
      <c r="F444" s="37"/>
      <c r="G444" s="38"/>
      <c r="H444" s="39"/>
      <c r="I444" s="40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246"/>
    </row>
    <row r="445" spans="1:20" ht="23.25" customHeight="1" x14ac:dyDescent="0.2">
      <c r="A445" s="20" t="s">
        <v>454</v>
      </c>
      <c r="B445" s="36"/>
      <c r="C445" s="37"/>
      <c r="D445" s="37"/>
      <c r="E445" s="244"/>
      <c r="F445" s="37"/>
      <c r="G445" s="38"/>
      <c r="H445" s="39"/>
      <c r="I445" s="40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246"/>
    </row>
    <row r="446" spans="1:20" ht="23.25" customHeight="1" x14ac:dyDescent="0.2">
      <c r="A446" s="20" t="s">
        <v>455</v>
      </c>
      <c r="B446" s="36"/>
      <c r="C446" s="37"/>
      <c r="D446" s="37"/>
      <c r="E446" s="244"/>
      <c r="F446" s="37"/>
      <c r="G446" s="38"/>
      <c r="H446" s="39"/>
      <c r="I446" s="40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246"/>
    </row>
    <row r="447" spans="1:20" ht="23.25" customHeight="1" x14ac:dyDescent="0.2">
      <c r="A447" s="20" t="s">
        <v>456</v>
      </c>
      <c r="B447" s="36"/>
      <c r="C447" s="37"/>
      <c r="D447" s="37"/>
      <c r="E447" s="244"/>
      <c r="F447" s="37"/>
      <c r="G447" s="38"/>
      <c r="H447" s="39"/>
      <c r="I447" s="40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246"/>
    </row>
    <row r="448" spans="1:20" ht="23.25" customHeight="1" x14ac:dyDescent="0.2">
      <c r="A448" s="20" t="s">
        <v>457</v>
      </c>
      <c r="B448" s="36"/>
      <c r="C448" s="37"/>
      <c r="D448" s="37"/>
      <c r="E448" s="244"/>
      <c r="F448" s="37"/>
      <c r="G448" s="38"/>
      <c r="H448" s="39"/>
      <c r="I448" s="40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246"/>
    </row>
    <row r="449" spans="1:20" ht="23.25" customHeight="1" x14ac:dyDescent="0.2">
      <c r="A449" s="20" t="s">
        <v>458</v>
      </c>
      <c r="B449" s="36"/>
      <c r="C449" s="37"/>
      <c r="D449" s="37"/>
      <c r="E449" s="244"/>
      <c r="F449" s="37"/>
      <c r="G449" s="38"/>
      <c r="H449" s="39"/>
      <c r="I449" s="40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246"/>
    </row>
    <row r="450" spans="1:20" ht="23.25" customHeight="1" x14ac:dyDescent="0.2">
      <c r="A450" s="20" t="s">
        <v>459</v>
      </c>
      <c r="B450" s="36"/>
      <c r="C450" s="37"/>
      <c r="D450" s="37"/>
      <c r="E450" s="244"/>
      <c r="F450" s="37"/>
      <c r="G450" s="38"/>
      <c r="H450" s="39"/>
      <c r="I450" s="40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246"/>
    </row>
    <row r="451" spans="1:20" ht="23.25" customHeight="1" x14ac:dyDescent="0.2">
      <c r="A451" s="20" t="s">
        <v>460</v>
      </c>
      <c r="B451" s="36"/>
      <c r="C451" s="37"/>
      <c r="D451" s="37"/>
      <c r="E451" s="244"/>
      <c r="F451" s="37"/>
      <c r="G451" s="38"/>
      <c r="H451" s="39"/>
      <c r="I451" s="40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246"/>
    </row>
    <row r="452" spans="1:20" ht="23.25" customHeight="1" x14ac:dyDescent="0.2">
      <c r="A452" s="20" t="s">
        <v>461</v>
      </c>
      <c r="B452" s="36"/>
      <c r="C452" s="37"/>
      <c r="D452" s="37"/>
      <c r="E452" s="244"/>
      <c r="F452" s="37"/>
      <c r="G452" s="38"/>
      <c r="H452" s="39"/>
      <c r="I452" s="40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246"/>
    </row>
    <row r="453" spans="1:20" ht="23.25" customHeight="1" x14ac:dyDescent="0.2">
      <c r="A453" s="20" t="s">
        <v>462</v>
      </c>
      <c r="B453" s="36"/>
      <c r="C453" s="37"/>
      <c r="D453" s="37"/>
      <c r="E453" s="244"/>
      <c r="F453" s="37"/>
      <c r="G453" s="38"/>
      <c r="H453" s="39"/>
      <c r="I453" s="40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246"/>
    </row>
    <row r="454" spans="1:20" ht="23.25" customHeight="1" x14ac:dyDescent="0.2">
      <c r="A454" s="20" t="s">
        <v>463</v>
      </c>
      <c r="B454" s="36"/>
      <c r="C454" s="37"/>
      <c r="D454" s="37"/>
      <c r="E454" s="244"/>
      <c r="F454" s="37"/>
      <c r="G454" s="38"/>
      <c r="H454" s="39"/>
      <c r="I454" s="40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246"/>
    </row>
    <row r="455" spans="1:20" ht="23.25" customHeight="1" x14ac:dyDescent="0.2">
      <c r="A455" s="20" t="s">
        <v>464</v>
      </c>
      <c r="B455" s="36"/>
      <c r="C455" s="37"/>
      <c r="D455" s="37"/>
      <c r="E455" s="244"/>
      <c r="F455" s="37"/>
      <c r="G455" s="38"/>
      <c r="H455" s="39"/>
      <c r="I455" s="40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246"/>
    </row>
    <row r="456" spans="1:20" ht="23.25" customHeight="1" x14ac:dyDescent="0.2">
      <c r="A456" s="20" t="s">
        <v>465</v>
      </c>
      <c r="B456" s="36"/>
      <c r="C456" s="37"/>
      <c r="D456" s="37"/>
      <c r="E456" s="244"/>
      <c r="F456" s="37"/>
      <c r="G456" s="38"/>
      <c r="H456" s="39"/>
      <c r="I456" s="40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246"/>
    </row>
    <row r="457" spans="1:20" ht="23.25" customHeight="1" x14ac:dyDescent="0.2">
      <c r="A457" s="20" t="s">
        <v>466</v>
      </c>
      <c r="B457" s="36"/>
      <c r="C457" s="37"/>
      <c r="D457" s="37"/>
      <c r="E457" s="244"/>
      <c r="F457" s="37"/>
      <c r="G457" s="38"/>
      <c r="H457" s="39"/>
      <c r="I457" s="40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246"/>
    </row>
    <row r="458" spans="1:20" ht="23.25" customHeight="1" x14ac:dyDescent="0.2">
      <c r="A458" s="20" t="s">
        <v>467</v>
      </c>
      <c r="B458" s="36"/>
      <c r="C458" s="37"/>
      <c r="D458" s="37"/>
      <c r="E458" s="244"/>
      <c r="F458" s="37"/>
      <c r="G458" s="38"/>
      <c r="H458" s="39"/>
      <c r="I458" s="40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246"/>
    </row>
    <row r="459" spans="1:20" ht="23.25" customHeight="1" x14ac:dyDescent="0.2">
      <c r="A459" s="20" t="s">
        <v>468</v>
      </c>
      <c r="B459" s="36"/>
      <c r="C459" s="37"/>
      <c r="D459" s="37"/>
      <c r="E459" s="244"/>
      <c r="F459" s="37"/>
      <c r="G459" s="38"/>
      <c r="H459" s="39"/>
      <c r="I459" s="40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246"/>
    </row>
    <row r="460" spans="1:20" ht="23.25" customHeight="1" x14ac:dyDescent="0.2">
      <c r="A460" s="20" t="s">
        <v>469</v>
      </c>
      <c r="B460" s="36"/>
      <c r="C460" s="37"/>
      <c r="D460" s="37"/>
      <c r="E460" s="244"/>
      <c r="F460" s="37"/>
      <c r="G460" s="38"/>
      <c r="H460" s="39"/>
      <c r="I460" s="40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246"/>
    </row>
    <row r="461" spans="1:20" ht="23.25" customHeight="1" x14ac:dyDescent="0.2">
      <c r="A461" s="20" t="s">
        <v>470</v>
      </c>
      <c r="B461" s="36"/>
      <c r="C461" s="37"/>
      <c r="D461" s="37"/>
      <c r="E461" s="244"/>
      <c r="F461" s="37"/>
      <c r="G461" s="38"/>
      <c r="H461" s="39"/>
      <c r="I461" s="40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246"/>
    </row>
    <row r="462" spans="1:20" ht="23.25" customHeight="1" x14ac:dyDescent="0.2">
      <c r="A462" s="20" t="s">
        <v>471</v>
      </c>
      <c r="B462" s="36"/>
      <c r="C462" s="37"/>
      <c r="D462" s="37"/>
      <c r="E462" s="244"/>
      <c r="F462" s="37"/>
      <c r="G462" s="38"/>
      <c r="H462" s="39"/>
      <c r="I462" s="40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246"/>
    </row>
    <row r="463" spans="1:20" ht="23.25" customHeight="1" x14ac:dyDescent="0.2">
      <c r="A463" s="20" t="s">
        <v>472</v>
      </c>
      <c r="B463" s="36"/>
      <c r="C463" s="37"/>
      <c r="D463" s="37"/>
      <c r="E463" s="244"/>
      <c r="F463" s="37"/>
      <c r="G463" s="38"/>
      <c r="H463" s="39"/>
      <c r="I463" s="40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246"/>
    </row>
    <row r="464" spans="1:20" ht="23.25" customHeight="1" x14ac:dyDescent="0.2">
      <c r="A464" s="20" t="s">
        <v>473</v>
      </c>
      <c r="B464" s="36"/>
      <c r="C464" s="37"/>
      <c r="D464" s="37"/>
      <c r="E464" s="244"/>
      <c r="F464" s="37"/>
      <c r="G464" s="38"/>
      <c r="H464" s="39"/>
      <c r="I464" s="40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246"/>
    </row>
    <row r="465" spans="1:20" ht="23.25" customHeight="1" x14ac:dyDescent="0.2">
      <c r="A465" s="20" t="s">
        <v>474</v>
      </c>
      <c r="B465" s="36"/>
      <c r="C465" s="37"/>
      <c r="D465" s="37"/>
      <c r="E465" s="244"/>
      <c r="F465" s="37"/>
      <c r="G465" s="38"/>
      <c r="H465" s="39"/>
      <c r="I465" s="40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246"/>
    </row>
    <row r="466" spans="1:20" ht="23.25" customHeight="1" x14ac:dyDescent="0.2">
      <c r="A466" s="20" t="s">
        <v>475</v>
      </c>
      <c r="B466" s="36"/>
      <c r="C466" s="37"/>
      <c r="D466" s="37"/>
      <c r="E466" s="244"/>
      <c r="F466" s="37"/>
      <c r="G466" s="38"/>
      <c r="H466" s="39"/>
      <c r="I466" s="40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246"/>
    </row>
    <row r="467" spans="1:20" ht="23.25" customHeight="1" x14ac:dyDescent="0.2">
      <c r="A467" s="20" t="s">
        <v>476</v>
      </c>
      <c r="B467" s="36"/>
      <c r="C467" s="37"/>
      <c r="D467" s="37"/>
      <c r="E467" s="244"/>
      <c r="F467" s="37"/>
      <c r="G467" s="38"/>
      <c r="H467" s="39"/>
      <c r="I467" s="40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246"/>
    </row>
    <row r="468" spans="1:20" ht="23.25" customHeight="1" x14ac:dyDescent="0.2">
      <c r="A468" s="20" t="s">
        <v>477</v>
      </c>
      <c r="B468" s="36"/>
      <c r="C468" s="37"/>
      <c r="D468" s="37"/>
      <c r="E468" s="244"/>
      <c r="F468" s="37"/>
      <c r="G468" s="38"/>
      <c r="H468" s="39"/>
      <c r="I468" s="40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246"/>
    </row>
    <row r="469" spans="1:20" ht="23.25" customHeight="1" x14ac:dyDescent="0.2">
      <c r="A469" s="20" t="s">
        <v>478</v>
      </c>
      <c r="B469" s="36"/>
      <c r="C469" s="37"/>
      <c r="D469" s="37"/>
      <c r="E469" s="244"/>
      <c r="F469" s="37"/>
      <c r="G469" s="38"/>
      <c r="H469" s="39"/>
      <c r="I469" s="40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246"/>
    </row>
    <row r="470" spans="1:20" ht="23.25" customHeight="1" x14ac:dyDescent="0.2">
      <c r="A470" s="20" t="s">
        <v>479</v>
      </c>
      <c r="B470" s="36"/>
      <c r="C470" s="37"/>
      <c r="D470" s="37"/>
      <c r="E470" s="244"/>
      <c r="F470" s="37"/>
      <c r="G470" s="38"/>
      <c r="H470" s="39"/>
      <c r="I470" s="40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246"/>
    </row>
    <row r="471" spans="1:20" ht="23.25" customHeight="1" x14ac:dyDescent="0.2">
      <c r="A471" s="20" t="s">
        <v>480</v>
      </c>
      <c r="B471" s="36"/>
      <c r="C471" s="37"/>
      <c r="D471" s="37"/>
      <c r="E471" s="244"/>
      <c r="F471" s="37"/>
      <c r="G471" s="38"/>
      <c r="H471" s="39"/>
      <c r="I471" s="40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246"/>
    </row>
    <row r="472" spans="1:20" ht="23.25" customHeight="1" x14ac:dyDescent="0.2">
      <c r="A472" s="20" t="s">
        <v>481</v>
      </c>
      <c r="B472" s="36"/>
      <c r="C472" s="37"/>
      <c r="D472" s="37"/>
      <c r="E472" s="244"/>
      <c r="F472" s="37"/>
      <c r="G472" s="38"/>
      <c r="H472" s="39"/>
      <c r="I472" s="40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246"/>
    </row>
    <row r="473" spans="1:20" ht="23.25" customHeight="1" x14ac:dyDescent="0.2">
      <c r="A473" s="20" t="s">
        <v>482</v>
      </c>
      <c r="B473" s="36"/>
      <c r="C473" s="37"/>
      <c r="D473" s="37"/>
      <c r="E473" s="244"/>
      <c r="F473" s="37"/>
      <c r="G473" s="38"/>
      <c r="H473" s="39"/>
      <c r="I473" s="40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246"/>
    </row>
    <row r="474" spans="1:20" ht="23.25" customHeight="1" x14ac:dyDescent="0.2">
      <c r="A474" s="20" t="s">
        <v>483</v>
      </c>
      <c r="B474" s="36"/>
      <c r="C474" s="37"/>
      <c r="D474" s="37"/>
      <c r="E474" s="244"/>
      <c r="F474" s="37"/>
      <c r="G474" s="38"/>
      <c r="H474" s="39"/>
      <c r="I474" s="40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246"/>
    </row>
    <row r="475" spans="1:20" ht="23.25" customHeight="1" x14ac:dyDescent="0.2">
      <c r="A475" s="20" t="s">
        <v>484</v>
      </c>
      <c r="B475" s="36"/>
      <c r="C475" s="37"/>
      <c r="D475" s="37"/>
      <c r="E475" s="244"/>
      <c r="F475" s="37"/>
      <c r="G475" s="38"/>
      <c r="H475" s="39"/>
      <c r="I475" s="40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246"/>
    </row>
    <row r="476" spans="1:20" ht="23.25" customHeight="1" x14ac:dyDescent="0.2">
      <c r="A476" s="20" t="s">
        <v>485</v>
      </c>
      <c r="B476" s="36"/>
      <c r="C476" s="37"/>
      <c r="D476" s="37"/>
      <c r="E476" s="244"/>
      <c r="F476" s="37"/>
      <c r="G476" s="38"/>
      <c r="H476" s="39"/>
      <c r="I476" s="40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246"/>
    </row>
    <row r="477" spans="1:20" ht="23.25" customHeight="1" x14ac:dyDescent="0.2">
      <c r="A477" s="20" t="s">
        <v>486</v>
      </c>
      <c r="B477" s="36"/>
      <c r="C477" s="37"/>
      <c r="D477" s="37"/>
      <c r="E477" s="244"/>
      <c r="F477" s="37"/>
      <c r="G477" s="38"/>
      <c r="H477" s="39"/>
      <c r="I477" s="40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246"/>
    </row>
    <row r="478" spans="1:20" ht="23.25" customHeight="1" x14ac:dyDescent="0.2">
      <c r="A478" s="20" t="s">
        <v>487</v>
      </c>
      <c r="B478" s="36"/>
      <c r="C478" s="37"/>
      <c r="D478" s="37"/>
      <c r="E478" s="244"/>
      <c r="F478" s="37"/>
      <c r="G478" s="38"/>
      <c r="H478" s="39"/>
      <c r="I478" s="40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246"/>
    </row>
    <row r="479" spans="1:20" ht="23.25" customHeight="1" x14ac:dyDescent="0.2">
      <c r="A479" s="20" t="s">
        <v>488</v>
      </c>
      <c r="B479" s="36"/>
      <c r="C479" s="37"/>
      <c r="D479" s="37"/>
      <c r="E479" s="244"/>
      <c r="F479" s="37"/>
      <c r="G479" s="38"/>
      <c r="H479" s="39"/>
      <c r="I479" s="40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246"/>
    </row>
    <row r="480" spans="1:20" ht="23.25" customHeight="1" x14ac:dyDescent="0.2">
      <c r="A480" s="20" t="s">
        <v>489</v>
      </c>
      <c r="B480" s="36"/>
      <c r="C480" s="37"/>
      <c r="D480" s="37"/>
      <c r="E480" s="244"/>
      <c r="F480" s="37"/>
      <c r="G480" s="38"/>
      <c r="H480" s="39"/>
      <c r="I480" s="40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246"/>
    </row>
    <row r="481" spans="1:20" ht="23.25" customHeight="1" x14ac:dyDescent="0.2">
      <c r="A481" s="20" t="s">
        <v>490</v>
      </c>
      <c r="B481" s="36"/>
      <c r="C481" s="37"/>
      <c r="D481" s="37"/>
      <c r="E481" s="244"/>
      <c r="F481" s="37"/>
      <c r="G481" s="38"/>
      <c r="H481" s="39"/>
      <c r="I481" s="40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246"/>
    </row>
    <row r="482" spans="1:20" ht="23.25" customHeight="1" x14ac:dyDescent="0.2">
      <c r="A482" s="20" t="s">
        <v>491</v>
      </c>
      <c r="B482" s="36"/>
      <c r="C482" s="37"/>
      <c r="D482" s="37"/>
      <c r="E482" s="244"/>
      <c r="F482" s="37"/>
      <c r="G482" s="38"/>
      <c r="H482" s="39"/>
      <c r="I482" s="40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246"/>
    </row>
    <row r="483" spans="1:20" ht="23.25" customHeight="1" x14ac:dyDescent="0.2">
      <c r="A483" s="20" t="s">
        <v>492</v>
      </c>
      <c r="B483" s="36"/>
      <c r="C483" s="37"/>
      <c r="D483" s="37"/>
      <c r="E483" s="244"/>
      <c r="F483" s="37"/>
      <c r="G483" s="38"/>
      <c r="H483" s="39"/>
      <c r="I483" s="40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246"/>
    </row>
    <row r="484" spans="1:20" ht="23.25" customHeight="1" x14ac:dyDescent="0.2">
      <c r="A484" s="20" t="s">
        <v>493</v>
      </c>
      <c r="B484" s="36"/>
      <c r="C484" s="37"/>
      <c r="D484" s="37"/>
      <c r="E484" s="244"/>
      <c r="F484" s="37"/>
      <c r="G484" s="38"/>
      <c r="H484" s="39"/>
      <c r="I484" s="40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246"/>
    </row>
    <row r="485" spans="1:20" ht="23.25" customHeight="1" x14ac:dyDescent="0.2">
      <c r="A485" s="20" t="s">
        <v>494</v>
      </c>
      <c r="B485" s="36"/>
      <c r="C485" s="37"/>
      <c r="D485" s="37"/>
      <c r="E485" s="244"/>
      <c r="F485" s="37"/>
      <c r="G485" s="38"/>
      <c r="H485" s="39"/>
      <c r="I485" s="40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246"/>
    </row>
    <row r="486" spans="1:20" ht="23.25" customHeight="1" x14ac:dyDescent="0.2">
      <c r="A486" s="20" t="s">
        <v>495</v>
      </c>
      <c r="B486" s="36"/>
      <c r="C486" s="37"/>
      <c r="D486" s="37"/>
      <c r="E486" s="244"/>
      <c r="F486" s="37"/>
      <c r="G486" s="38"/>
      <c r="H486" s="39"/>
      <c r="I486" s="40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246"/>
    </row>
    <row r="487" spans="1:20" ht="23.25" customHeight="1" x14ac:dyDescent="0.2">
      <c r="A487" s="20" t="s">
        <v>496</v>
      </c>
      <c r="B487" s="36"/>
      <c r="C487" s="37"/>
      <c r="D487" s="37"/>
      <c r="E487" s="244"/>
      <c r="F487" s="37"/>
      <c r="G487" s="38"/>
      <c r="H487" s="39"/>
      <c r="I487" s="40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246"/>
    </row>
    <row r="488" spans="1:20" ht="23.25" customHeight="1" x14ac:dyDescent="0.2">
      <c r="A488" s="20" t="s">
        <v>497</v>
      </c>
      <c r="B488" s="36"/>
      <c r="C488" s="37"/>
      <c r="D488" s="37"/>
      <c r="E488" s="244"/>
      <c r="F488" s="37"/>
      <c r="G488" s="38"/>
      <c r="H488" s="39"/>
      <c r="I488" s="40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246"/>
    </row>
    <row r="489" spans="1:20" ht="23.25" customHeight="1" x14ac:dyDescent="0.2">
      <c r="A489" s="20" t="s">
        <v>498</v>
      </c>
      <c r="B489" s="36"/>
      <c r="C489" s="37"/>
      <c r="D489" s="37"/>
      <c r="E489" s="244"/>
      <c r="F489" s="37"/>
      <c r="G489" s="38"/>
      <c r="H489" s="39"/>
      <c r="I489" s="40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246"/>
    </row>
    <row r="490" spans="1:20" ht="23.25" customHeight="1" x14ac:dyDescent="0.2">
      <c r="A490" s="20" t="s">
        <v>499</v>
      </c>
      <c r="B490" s="36"/>
      <c r="C490" s="37"/>
      <c r="D490" s="37"/>
      <c r="E490" s="244"/>
      <c r="F490" s="37"/>
      <c r="G490" s="38"/>
      <c r="H490" s="39"/>
      <c r="I490" s="40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246"/>
    </row>
    <row r="491" spans="1:20" ht="23.25" customHeight="1" x14ac:dyDescent="0.2">
      <c r="A491" s="20" t="s">
        <v>500</v>
      </c>
      <c r="B491" s="36"/>
      <c r="C491" s="37"/>
      <c r="D491" s="37"/>
      <c r="E491" s="244"/>
      <c r="F491" s="37"/>
      <c r="G491" s="38"/>
      <c r="H491" s="39"/>
      <c r="I491" s="40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246"/>
    </row>
    <row r="492" spans="1:20" ht="23.25" customHeight="1" x14ac:dyDescent="0.2">
      <c r="A492" s="20" t="s">
        <v>501</v>
      </c>
      <c r="B492" s="36"/>
      <c r="C492" s="37"/>
      <c r="D492" s="37"/>
      <c r="E492" s="244"/>
      <c r="F492" s="37"/>
      <c r="G492" s="38"/>
      <c r="H492" s="39"/>
      <c r="I492" s="40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246"/>
    </row>
    <row r="493" spans="1:20" ht="23.25" customHeight="1" x14ac:dyDescent="0.2">
      <c r="A493" s="20" t="s">
        <v>502</v>
      </c>
      <c r="B493" s="36"/>
      <c r="C493" s="37"/>
      <c r="D493" s="37"/>
      <c r="E493" s="244"/>
      <c r="F493" s="37"/>
      <c r="G493" s="38"/>
      <c r="H493" s="39"/>
      <c r="I493" s="40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246"/>
    </row>
    <row r="494" spans="1:20" ht="23.25" customHeight="1" x14ac:dyDescent="0.2">
      <c r="A494" s="20" t="s">
        <v>503</v>
      </c>
      <c r="B494" s="36"/>
      <c r="C494" s="37"/>
      <c r="D494" s="37"/>
      <c r="E494" s="244"/>
      <c r="F494" s="37"/>
      <c r="G494" s="38"/>
      <c r="H494" s="39"/>
      <c r="I494" s="40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246"/>
    </row>
    <row r="495" spans="1:20" ht="23.25" customHeight="1" x14ac:dyDescent="0.2">
      <c r="A495" s="20" t="s">
        <v>504</v>
      </c>
      <c r="B495" s="36"/>
      <c r="C495" s="37"/>
      <c r="D495" s="37"/>
      <c r="E495" s="244"/>
      <c r="F495" s="37"/>
      <c r="G495" s="38"/>
      <c r="H495" s="39"/>
      <c r="I495" s="40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246"/>
    </row>
    <row r="496" spans="1:20" ht="23.25" customHeight="1" x14ac:dyDescent="0.2">
      <c r="A496" s="20" t="s">
        <v>505</v>
      </c>
      <c r="B496" s="36"/>
      <c r="C496" s="37"/>
      <c r="D496" s="37"/>
      <c r="E496" s="244"/>
      <c r="F496" s="37"/>
      <c r="G496" s="38"/>
      <c r="H496" s="39"/>
      <c r="I496" s="40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246"/>
    </row>
    <row r="497" spans="1:20" ht="23.25" customHeight="1" x14ac:dyDescent="0.2">
      <c r="A497" s="20" t="s">
        <v>506</v>
      </c>
      <c r="B497" s="36"/>
      <c r="C497" s="37"/>
      <c r="D497" s="37"/>
      <c r="E497" s="244"/>
      <c r="F497" s="37"/>
      <c r="G497" s="38"/>
      <c r="H497" s="39"/>
      <c r="I497" s="40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246"/>
    </row>
    <row r="498" spans="1:20" ht="23.25" customHeight="1" x14ac:dyDescent="0.2">
      <c r="A498" s="20" t="s">
        <v>507</v>
      </c>
      <c r="B498" s="36"/>
      <c r="C498" s="37"/>
      <c r="D498" s="37"/>
      <c r="E498" s="244"/>
      <c r="F498" s="37"/>
      <c r="G498" s="38"/>
      <c r="H498" s="39"/>
      <c r="I498" s="40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246"/>
    </row>
    <row r="499" spans="1:20" ht="23.25" customHeight="1" x14ac:dyDescent="0.2">
      <c r="A499" s="20" t="s">
        <v>508</v>
      </c>
      <c r="B499" s="36"/>
      <c r="C499" s="37"/>
      <c r="D499" s="37"/>
      <c r="E499" s="244"/>
      <c r="F499" s="37"/>
      <c r="G499" s="38"/>
      <c r="H499" s="39"/>
      <c r="I499" s="40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246"/>
    </row>
    <row r="500" spans="1:20" ht="23.25" customHeight="1" x14ac:dyDescent="0.2">
      <c r="A500" s="20" t="s">
        <v>509</v>
      </c>
      <c r="B500" s="36"/>
      <c r="C500" s="37"/>
      <c r="D500" s="37"/>
      <c r="E500" s="244"/>
      <c r="F500" s="37"/>
      <c r="G500" s="38"/>
      <c r="H500" s="39"/>
      <c r="I500" s="40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246"/>
    </row>
    <row r="501" spans="1:20" ht="23.25" customHeight="1" x14ac:dyDescent="0.2">
      <c r="A501" s="20" t="s">
        <v>510</v>
      </c>
      <c r="B501" s="36"/>
      <c r="C501" s="37"/>
      <c r="D501" s="37"/>
      <c r="E501" s="244"/>
      <c r="F501" s="37"/>
      <c r="G501" s="38"/>
      <c r="H501" s="39"/>
      <c r="I501" s="40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246"/>
    </row>
    <row r="502" spans="1:20" ht="23.25" customHeight="1" x14ac:dyDescent="0.2">
      <c r="A502" s="20" t="s">
        <v>511</v>
      </c>
      <c r="B502" s="36"/>
      <c r="C502" s="37"/>
      <c r="D502" s="37"/>
      <c r="E502" s="244"/>
      <c r="F502" s="37"/>
      <c r="G502" s="38"/>
      <c r="H502" s="39"/>
      <c r="I502" s="40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246"/>
    </row>
    <row r="503" spans="1:20" ht="23.25" customHeight="1" x14ac:dyDescent="0.2">
      <c r="A503" s="20" t="s">
        <v>512</v>
      </c>
      <c r="B503" s="36"/>
      <c r="C503" s="37"/>
      <c r="D503" s="37"/>
      <c r="E503" s="244"/>
      <c r="F503" s="37"/>
      <c r="G503" s="38"/>
      <c r="H503" s="39"/>
      <c r="I503" s="40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246"/>
    </row>
    <row r="504" spans="1:20" ht="23.25" customHeight="1" x14ac:dyDescent="0.2">
      <c r="A504" s="20" t="s">
        <v>513</v>
      </c>
      <c r="B504" s="36"/>
      <c r="C504" s="37"/>
      <c r="D504" s="37"/>
      <c r="E504" s="244"/>
      <c r="F504" s="37"/>
      <c r="G504" s="38"/>
      <c r="H504" s="39"/>
      <c r="I504" s="40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246"/>
    </row>
    <row r="505" spans="1:20" ht="23.25" customHeight="1" x14ac:dyDescent="0.2">
      <c r="A505" s="20" t="s">
        <v>514</v>
      </c>
      <c r="B505" s="36"/>
      <c r="C505" s="37"/>
      <c r="D505" s="37"/>
      <c r="E505" s="244"/>
      <c r="F505" s="37"/>
      <c r="G505" s="38"/>
      <c r="H505" s="39"/>
      <c r="I505" s="40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246"/>
    </row>
    <row r="506" spans="1:20" ht="23.25" customHeight="1" x14ac:dyDescent="0.2">
      <c r="A506" s="20" t="s">
        <v>515</v>
      </c>
      <c r="B506" s="36"/>
      <c r="C506" s="37"/>
      <c r="D506" s="37"/>
      <c r="E506" s="244"/>
      <c r="F506" s="37"/>
      <c r="G506" s="38"/>
      <c r="H506" s="39"/>
      <c r="I506" s="40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246"/>
    </row>
    <row r="507" spans="1:20" ht="23.25" customHeight="1" x14ac:dyDescent="0.2">
      <c r="A507" s="20" t="s">
        <v>516</v>
      </c>
      <c r="B507" s="36"/>
      <c r="C507" s="37"/>
      <c r="D507" s="37"/>
      <c r="E507" s="244"/>
      <c r="F507" s="37"/>
      <c r="G507" s="38"/>
      <c r="H507" s="39"/>
      <c r="I507" s="40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246"/>
    </row>
    <row r="508" spans="1:20" ht="23.25" customHeight="1" x14ac:dyDescent="0.2">
      <c r="A508" s="20" t="s">
        <v>517</v>
      </c>
      <c r="B508" s="36"/>
      <c r="C508" s="37"/>
      <c r="D508" s="37"/>
      <c r="E508" s="244"/>
      <c r="F508" s="37"/>
      <c r="G508" s="38"/>
      <c r="H508" s="39"/>
      <c r="I508" s="40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246"/>
    </row>
    <row r="509" spans="1:20" ht="23.25" customHeight="1" x14ac:dyDescent="0.2">
      <c r="A509" s="20" t="s">
        <v>518</v>
      </c>
      <c r="B509" s="36"/>
      <c r="C509" s="37"/>
      <c r="D509" s="37"/>
      <c r="E509" s="244"/>
      <c r="F509" s="37"/>
      <c r="G509" s="38"/>
      <c r="H509" s="39"/>
      <c r="I509" s="40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246"/>
    </row>
    <row r="510" spans="1:20" ht="23.25" customHeight="1" x14ac:dyDescent="0.2">
      <c r="A510" s="20" t="s">
        <v>519</v>
      </c>
      <c r="B510" s="36"/>
      <c r="C510" s="37"/>
      <c r="D510" s="37"/>
      <c r="E510" s="244"/>
      <c r="F510" s="37"/>
      <c r="G510" s="38"/>
      <c r="H510" s="39"/>
      <c r="I510" s="40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246"/>
    </row>
    <row r="511" spans="1:20" ht="23.25" customHeight="1" x14ac:dyDescent="0.2">
      <c r="A511" s="20" t="s">
        <v>520</v>
      </c>
      <c r="B511" s="36"/>
      <c r="C511" s="37"/>
      <c r="D511" s="37"/>
      <c r="E511" s="244"/>
      <c r="F511" s="37"/>
      <c r="G511" s="38"/>
      <c r="H511" s="39"/>
      <c r="I511" s="40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246"/>
    </row>
    <row r="512" spans="1:20" ht="23.25" customHeight="1" x14ac:dyDescent="0.2">
      <c r="A512" s="20" t="s">
        <v>521</v>
      </c>
      <c r="B512" s="36"/>
      <c r="C512" s="37"/>
      <c r="D512" s="37"/>
      <c r="E512" s="244"/>
      <c r="F512" s="37"/>
      <c r="G512" s="38"/>
      <c r="H512" s="39"/>
      <c r="I512" s="40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246"/>
    </row>
    <row r="513" spans="1:20" ht="23.25" customHeight="1" x14ac:dyDescent="0.2">
      <c r="A513" s="20" t="s">
        <v>522</v>
      </c>
      <c r="B513" s="36"/>
      <c r="C513" s="37"/>
      <c r="D513" s="37"/>
      <c r="E513" s="244"/>
      <c r="F513" s="37"/>
      <c r="G513" s="38"/>
      <c r="H513" s="39"/>
      <c r="I513" s="40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246"/>
    </row>
    <row r="514" spans="1:20" ht="23.25" customHeight="1" x14ac:dyDescent="0.2">
      <c r="A514" s="20" t="s">
        <v>523</v>
      </c>
      <c r="B514" s="36"/>
      <c r="C514" s="37"/>
      <c r="D514" s="37"/>
      <c r="E514" s="244"/>
      <c r="F514" s="37"/>
      <c r="G514" s="38"/>
      <c r="H514" s="39"/>
      <c r="I514" s="40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246"/>
    </row>
    <row r="515" spans="1:20" ht="23.25" customHeight="1" x14ac:dyDescent="0.2">
      <c r="A515" s="20" t="s">
        <v>524</v>
      </c>
      <c r="B515" s="36"/>
      <c r="C515" s="37"/>
      <c r="D515" s="37"/>
      <c r="E515" s="244"/>
      <c r="F515" s="37"/>
      <c r="G515" s="38"/>
      <c r="H515" s="39"/>
      <c r="I515" s="40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246"/>
    </row>
    <row r="516" spans="1:20" ht="23.25" customHeight="1" x14ac:dyDescent="0.2">
      <c r="A516" s="20" t="s">
        <v>525</v>
      </c>
      <c r="B516" s="36"/>
      <c r="C516" s="37"/>
      <c r="D516" s="37"/>
      <c r="E516" s="244"/>
      <c r="F516" s="37"/>
      <c r="G516" s="38"/>
      <c r="H516" s="39"/>
      <c r="I516" s="40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246"/>
    </row>
    <row r="517" spans="1:20" ht="23.25" customHeight="1" x14ac:dyDescent="0.2">
      <c r="A517" s="20" t="s">
        <v>526</v>
      </c>
      <c r="B517" s="36"/>
      <c r="C517" s="37"/>
      <c r="D517" s="37"/>
      <c r="E517" s="244"/>
      <c r="F517" s="37"/>
      <c r="G517" s="38"/>
      <c r="H517" s="39"/>
      <c r="I517" s="40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246"/>
    </row>
    <row r="518" spans="1:20" ht="23.25" customHeight="1" x14ac:dyDescent="0.2">
      <c r="A518" s="20" t="s">
        <v>527</v>
      </c>
      <c r="B518" s="36"/>
      <c r="C518" s="37"/>
      <c r="D518" s="37"/>
      <c r="E518" s="244"/>
      <c r="F518" s="37"/>
      <c r="G518" s="38"/>
      <c r="H518" s="39"/>
      <c r="I518" s="40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246"/>
    </row>
    <row r="519" spans="1:20" ht="23.25" customHeight="1" x14ac:dyDescent="0.2">
      <c r="A519" s="20" t="s">
        <v>528</v>
      </c>
      <c r="B519" s="36"/>
      <c r="C519" s="37"/>
      <c r="D519" s="37"/>
      <c r="E519" s="244"/>
      <c r="F519" s="37"/>
      <c r="G519" s="38"/>
      <c r="H519" s="39"/>
      <c r="I519" s="40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246"/>
    </row>
    <row r="520" spans="1:20" ht="23.25" customHeight="1" x14ac:dyDescent="0.2">
      <c r="A520" s="20" t="s">
        <v>529</v>
      </c>
      <c r="B520" s="36"/>
      <c r="C520" s="37"/>
      <c r="D520" s="37"/>
      <c r="E520" s="244"/>
      <c r="F520" s="37"/>
      <c r="G520" s="38"/>
      <c r="H520" s="39"/>
      <c r="I520" s="40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246"/>
    </row>
    <row r="521" spans="1:20" ht="23.25" customHeight="1" x14ac:dyDescent="0.2">
      <c r="A521" s="20" t="s">
        <v>530</v>
      </c>
      <c r="B521" s="36"/>
      <c r="C521" s="37"/>
      <c r="D521" s="37"/>
      <c r="E521" s="244"/>
      <c r="F521" s="37"/>
      <c r="G521" s="38"/>
      <c r="H521" s="39"/>
      <c r="I521" s="40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246"/>
    </row>
    <row r="522" spans="1:20" ht="23.25" customHeight="1" x14ac:dyDescent="0.2">
      <c r="A522" s="20" t="s">
        <v>531</v>
      </c>
      <c r="B522" s="36"/>
      <c r="C522" s="37"/>
      <c r="D522" s="37"/>
      <c r="E522" s="244"/>
      <c r="F522" s="37"/>
      <c r="G522" s="38"/>
      <c r="H522" s="39"/>
      <c r="I522" s="40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246"/>
    </row>
    <row r="523" spans="1:20" ht="23.25" customHeight="1" x14ac:dyDescent="0.2">
      <c r="A523" s="20" t="s">
        <v>532</v>
      </c>
      <c r="B523" s="36"/>
      <c r="C523" s="37"/>
      <c r="D523" s="37"/>
      <c r="E523" s="244"/>
      <c r="F523" s="37"/>
      <c r="G523" s="38"/>
      <c r="H523" s="39"/>
      <c r="I523" s="40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246"/>
    </row>
    <row r="524" spans="1:20" ht="23.25" customHeight="1" x14ac:dyDescent="0.2">
      <c r="A524" s="20" t="s">
        <v>533</v>
      </c>
      <c r="B524" s="36"/>
      <c r="C524" s="37"/>
      <c r="D524" s="37"/>
      <c r="E524" s="244"/>
      <c r="F524" s="37"/>
      <c r="G524" s="38"/>
      <c r="H524" s="39"/>
      <c r="I524" s="40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246"/>
    </row>
    <row r="525" spans="1:20" ht="23.25" customHeight="1" x14ac:dyDescent="0.2">
      <c r="A525" s="20" t="s">
        <v>534</v>
      </c>
      <c r="B525" s="36"/>
      <c r="C525" s="37"/>
      <c r="D525" s="37"/>
      <c r="E525" s="244"/>
      <c r="F525" s="37"/>
      <c r="G525" s="38"/>
      <c r="H525" s="39"/>
      <c r="I525" s="40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246"/>
    </row>
    <row r="526" spans="1:20" ht="23.25" customHeight="1" x14ac:dyDescent="0.2">
      <c r="A526" s="20" t="s">
        <v>535</v>
      </c>
      <c r="B526" s="36"/>
      <c r="C526" s="37"/>
      <c r="D526" s="37"/>
      <c r="E526" s="244"/>
      <c r="F526" s="37"/>
      <c r="G526" s="38"/>
      <c r="H526" s="39"/>
      <c r="I526" s="40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246"/>
    </row>
    <row r="527" spans="1:20" ht="23.25" customHeight="1" x14ac:dyDescent="0.2">
      <c r="A527" s="20" t="s">
        <v>536</v>
      </c>
      <c r="B527" s="36"/>
      <c r="C527" s="37"/>
      <c r="D527" s="37"/>
      <c r="E527" s="244"/>
      <c r="F527" s="37"/>
      <c r="G527" s="38"/>
      <c r="H527" s="39"/>
      <c r="I527" s="40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246"/>
    </row>
    <row r="528" spans="1:20" ht="23.25" customHeight="1" x14ac:dyDescent="0.2">
      <c r="A528" s="20" t="s">
        <v>537</v>
      </c>
      <c r="B528" s="36"/>
      <c r="C528" s="37"/>
      <c r="D528" s="37"/>
      <c r="E528" s="244"/>
      <c r="F528" s="37"/>
      <c r="G528" s="38"/>
      <c r="H528" s="39"/>
      <c r="I528" s="40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246"/>
    </row>
    <row r="529" spans="1:20" ht="23.25" customHeight="1" x14ac:dyDescent="0.2">
      <c r="A529" s="20" t="s">
        <v>538</v>
      </c>
      <c r="B529" s="36"/>
      <c r="C529" s="37"/>
      <c r="D529" s="37"/>
      <c r="E529" s="244"/>
      <c r="F529" s="37"/>
      <c r="G529" s="38"/>
      <c r="H529" s="39"/>
      <c r="I529" s="40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246"/>
    </row>
    <row r="530" spans="1:20" ht="23.25" customHeight="1" x14ac:dyDescent="0.2">
      <c r="A530" s="20" t="s">
        <v>539</v>
      </c>
      <c r="B530" s="36"/>
      <c r="C530" s="37"/>
      <c r="D530" s="37"/>
      <c r="E530" s="244"/>
      <c r="F530" s="37"/>
      <c r="G530" s="38"/>
      <c r="H530" s="39"/>
      <c r="I530" s="40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246"/>
    </row>
    <row r="531" spans="1:20" ht="23.25" customHeight="1" x14ac:dyDescent="0.2">
      <c r="A531" s="20" t="s">
        <v>540</v>
      </c>
      <c r="B531" s="36"/>
      <c r="C531" s="37"/>
      <c r="D531" s="37"/>
      <c r="E531" s="244"/>
      <c r="F531" s="37"/>
      <c r="G531" s="38"/>
      <c r="H531" s="39"/>
      <c r="I531" s="40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246"/>
    </row>
    <row r="532" spans="1:20" ht="23.25" customHeight="1" x14ac:dyDescent="0.2">
      <c r="A532" s="20" t="s">
        <v>541</v>
      </c>
      <c r="B532" s="36"/>
      <c r="C532" s="37"/>
      <c r="D532" s="37"/>
      <c r="E532" s="244"/>
      <c r="F532" s="37"/>
      <c r="G532" s="38"/>
      <c r="H532" s="39"/>
      <c r="I532" s="40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246"/>
    </row>
    <row r="533" spans="1:20" ht="23.25" customHeight="1" x14ac:dyDescent="0.2">
      <c r="A533" s="20" t="s">
        <v>542</v>
      </c>
      <c r="B533" s="36"/>
      <c r="C533" s="37"/>
      <c r="D533" s="37"/>
      <c r="E533" s="244"/>
      <c r="F533" s="37"/>
      <c r="G533" s="38"/>
      <c r="H533" s="39"/>
      <c r="I533" s="40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246"/>
    </row>
    <row r="534" spans="1:20" ht="23.25" customHeight="1" x14ac:dyDescent="0.2">
      <c r="A534" s="20" t="s">
        <v>543</v>
      </c>
      <c r="B534" s="36"/>
      <c r="C534" s="37"/>
      <c r="D534" s="37"/>
      <c r="E534" s="244"/>
      <c r="F534" s="37"/>
      <c r="G534" s="38"/>
      <c r="H534" s="39"/>
      <c r="I534" s="40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246"/>
    </row>
    <row r="535" spans="1:20" ht="23.25" customHeight="1" x14ac:dyDescent="0.2">
      <c r="A535" s="20" t="s">
        <v>544</v>
      </c>
      <c r="B535" s="36"/>
      <c r="C535" s="37"/>
      <c r="D535" s="37"/>
      <c r="E535" s="244"/>
      <c r="F535" s="37"/>
      <c r="G535" s="38"/>
      <c r="H535" s="39"/>
      <c r="I535" s="40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246"/>
    </row>
    <row r="536" spans="1:20" ht="23.25" customHeight="1" x14ac:dyDescent="0.2">
      <c r="A536" s="20" t="s">
        <v>545</v>
      </c>
      <c r="B536" s="36"/>
      <c r="C536" s="37"/>
      <c r="D536" s="37"/>
      <c r="E536" s="244"/>
      <c r="F536" s="37"/>
      <c r="G536" s="38"/>
      <c r="H536" s="39"/>
      <c r="I536" s="40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246"/>
    </row>
    <row r="537" spans="1:20" ht="23.25" customHeight="1" x14ac:dyDescent="0.2">
      <c r="A537" s="20" t="s">
        <v>546</v>
      </c>
      <c r="B537" s="36"/>
      <c r="C537" s="37"/>
      <c r="D537" s="37"/>
      <c r="E537" s="244"/>
      <c r="F537" s="37"/>
      <c r="G537" s="38"/>
      <c r="H537" s="39"/>
      <c r="I537" s="40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246"/>
    </row>
    <row r="538" spans="1:20" ht="23.25" customHeight="1" x14ac:dyDescent="0.2">
      <c r="A538" s="20" t="s">
        <v>547</v>
      </c>
      <c r="B538" s="36"/>
      <c r="C538" s="37"/>
      <c r="D538" s="37"/>
      <c r="E538" s="244"/>
      <c r="F538" s="37"/>
      <c r="G538" s="38"/>
      <c r="H538" s="39"/>
      <c r="I538" s="40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246"/>
    </row>
    <row r="539" spans="1:20" ht="23.25" customHeight="1" x14ac:dyDescent="0.2">
      <c r="A539" s="20" t="s">
        <v>548</v>
      </c>
      <c r="B539" s="36"/>
      <c r="C539" s="37"/>
      <c r="D539" s="37"/>
      <c r="E539" s="244"/>
      <c r="F539" s="37"/>
      <c r="G539" s="38"/>
      <c r="H539" s="39"/>
      <c r="I539" s="40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246"/>
    </row>
    <row r="540" spans="1:20" ht="23.25" customHeight="1" x14ac:dyDescent="0.2">
      <c r="A540" s="20" t="s">
        <v>549</v>
      </c>
      <c r="B540" s="36"/>
      <c r="C540" s="37"/>
      <c r="D540" s="37"/>
      <c r="E540" s="244"/>
      <c r="F540" s="37"/>
      <c r="G540" s="38"/>
      <c r="H540" s="39"/>
      <c r="I540" s="40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246"/>
    </row>
    <row r="541" spans="1:20" ht="23.25" customHeight="1" x14ac:dyDescent="0.2">
      <c r="A541" s="20" t="s">
        <v>550</v>
      </c>
      <c r="B541" s="36"/>
      <c r="C541" s="37"/>
      <c r="D541" s="37"/>
      <c r="E541" s="244"/>
      <c r="F541" s="37"/>
      <c r="G541" s="38"/>
      <c r="H541" s="39"/>
      <c r="I541" s="40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246"/>
    </row>
    <row r="542" spans="1:20" ht="23.25" customHeight="1" x14ac:dyDescent="0.2">
      <c r="A542" s="20" t="s">
        <v>551</v>
      </c>
      <c r="B542" s="36"/>
      <c r="C542" s="37"/>
      <c r="D542" s="37"/>
      <c r="E542" s="244"/>
      <c r="F542" s="37"/>
      <c r="G542" s="38"/>
      <c r="H542" s="39"/>
      <c r="I542" s="40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246"/>
    </row>
    <row r="543" spans="1:20" ht="23.25" customHeight="1" x14ac:dyDescent="0.2">
      <c r="A543" s="20" t="s">
        <v>552</v>
      </c>
      <c r="B543" s="36"/>
      <c r="C543" s="37"/>
      <c r="D543" s="37"/>
      <c r="E543" s="244"/>
      <c r="F543" s="37"/>
      <c r="G543" s="38"/>
      <c r="H543" s="39"/>
      <c r="I543" s="40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246"/>
    </row>
    <row r="544" spans="1:20" ht="23.25" customHeight="1" x14ac:dyDescent="0.2">
      <c r="A544" s="20" t="s">
        <v>553</v>
      </c>
      <c r="B544" s="36"/>
      <c r="C544" s="37"/>
      <c r="D544" s="37"/>
      <c r="E544" s="244"/>
      <c r="F544" s="37"/>
      <c r="G544" s="38"/>
      <c r="H544" s="39"/>
      <c r="I544" s="40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246"/>
    </row>
    <row r="545" spans="1:20" ht="23.25" customHeight="1" x14ac:dyDescent="0.2">
      <c r="A545" s="20" t="s">
        <v>554</v>
      </c>
      <c r="B545" s="36"/>
      <c r="C545" s="37"/>
      <c r="D545" s="37"/>
      <c r="E545" s="244"/>
      <c r="F545" s="37"/>
      <c r="G545" s="38"/>
      <c r="H545" s="39"/>
      <c r="I545" s="40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246"/>
    </row>
    <row r="546" spans="1:20" ht="23.25" customHeight="1" x14ac:dyDescent="0.2">
      <c r="A546" s="20" t="s">
        <v>555</v>
      </c>
      <c r="B546" s="36"/>
      <c r="C546" s="37"/>
      <c r="D546" s="37"/>
      <c r="E546" s="244"/>
      <c r="F546" s="37"/>
      <c r="G546" s="38"/>
      <c r="H546" s="39"/>
      <c r="I546" s="40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246"/>
    </row>
    <row r="547" spans="1:20" ht="23.25" customHeight="1" x14ac:dyDescent="0.2">
      <c r="A547" s="20" t="s">
        <v>556</v>
      </c>
      <c r="B547" s="36"/>
      <c r="C547" s="37"/>
      <c r="D547" s="37"/>
      <c r="E547" s="244"/>
      <c r="F547" s="37"/>
      <c r="G547" s="38"/>
      <c r="H547" s="39"/>
      <c r="I547" s="40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246"/>
    </row>
    <row r="548" spans="1:20" ht="23.25" customHeight="1" x14ac:dyDescent="0.2">
      <c r="A548" s="20" t="s">
        <v>557</v>
      </c>
      <c r="B548" s="36"/>
      <c r="C548" s="37"/>
      <c r="D548" s="37"/>
      <c r="E548" s="244"/>
      <c r="F548" s="37"/>
      <c r="G548" s="38"/>
      <c r="H548" s="39"/>
      <c r="I548" s="40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246"/>
    </row>
    <row r="549" spans="1:20" ht="23.25" customHeight="1" x14ac:dyDescent="0.2">
      <c r="A549" s="20" t="s">
        <v>558</v>
      </c>
      <c r="B549" s="36"/>
      <c r="C549" s="37"/>
      <c r="D549" s="37"/>
      <c r="E549" s="244"/>
      <c r="F549" s="37"/>
      <c r="G549" s="38"/>
      <c r="H549" s="39"/>
      <c r="I549" s="40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246"/>
    </row>
    <row r="550" spans="1:20" ht="23.25" customHeight="1" x14ac:dyDescent="0.2">
      <c r="A550" s="20" t="s">
        <v>559</v>
      </c>
      <c r="B550" s="36"/>
      <c r="C550" s="37"/>
      <c r="D550" s="37"/>
      <c r="E550" s="244"/>
      <c r="F550" s="37"/>
      <c r="G550" s="38"/>
      <c r="H550" s="39"/>
      <c r="I550" s="40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246"/>
    </row>
    <row r="551" spans="1:20" ht="23.25" customHeight="1" x14ac:dyDescent="0.2">
      <c r="A551" s="20" t="s">
        <v>560</v>
      </c>
      <c r="B551" s="36"/>
      <c r="C551" s="37"/>
      <c r="D551" s="37"/>
      <c r="E551" s="244"/>
      <c r="F551" s="37"/>
      <c r="G551" s="38"/>
      <c r="H551" s="39"/>
      <c r="I551" s="40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246"/>
    </row>
    <row r="552" spans="1:20" ht="23.25" customHeight="1" x14ac:dyDescent="0.2">
      <c r="A552" s="20" t="s">
        <v>561</v>
      </c>
      <c r="B552" s="36"/>
      <c r="C552" s="37"/>
      <c r="D552" s="37"/>
      <c r="E552" s="244"/>
      <c r="F552" s="37"/>
      <c r="G552" s="38"/>
      <c r="H552" s="39"/>
      <c r="I552" s="40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246"/>
    </row>
    <row r="553" spans="1:20" ht="23.25" customHeight="1" x14ac:dyDescent="0.2">
      <c r="A553" s="20" t="s">
        <v>562</v>
      </c>
      <c r="B553" s="36"/>
      <c r="C553" s="37"/>
      <c r="D553" s="37"/>
      <c r="E553" s="244"/>
      <c r="F553" s="37"/>
      <c r="G553" s="38"/>
      <c r="H553" s="39"/>
      <c r="I553" s="40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246"/>
    </row>
    <row r="554" spans="1:20" ht="23.25" customHeight="1" x14ac:dyDescent="0.2">
      <c r="A554" s="20" t="s">
        <v>563</v>
      </c>
      <c r="B554" s="36"/>
      <c r="C554" s="37"/>
      <c r="D554" s="37"/>
      <c r="E554" s="244"/>
      <c r="F554" s="37"/>
      <c r="G554" s="38"/>
      <c r="H554" s="39"/>
      <c r="I554" s="40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246"/>
    </row>
    <row r="555" spans="1:20" ht="23.25" customHeight="1" x14ac:dyDescent="0.2">
      <c r="A555" s="20" t="s">
        <v>564</v>
      </c>
      <c r="B555" s="36"/>
      <c r="C555" s="37"/>
      <c r="D555" s="37"/>
      <c r="E555" s="244"/>
      <c r="F555" s="37"/>
      <c r="G555" s="38"/>
      <c r="H555" s="39"/>
      <c r="I555" s="40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246"/>
    </row>
    <row r="556" spans="1:20" ht="23.25" customHeight="1" x14ac:dyDescent="0.2">
      <c r="A556" s="20" t="s">
        <v>565</v>
      </c>
      <c r="B556" s="36"/>
      <c r="C556" s="37"/>
      <c r="D556" s="37"/>
      <c r="E556" s="244"/>
      <c r="F556" s="37"/>
      <c r="G556" s="38"/>
      <c r="H556" s="39"/>
      <c r="I556" s="40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246"/>
    </row>
    <row r="557" spans="1:20" ht="23.25" customHeight="1" x14ac:dyDescent="0.2">
      <c r="A557" s="20" t="s">
        <v>566</v>
      </c>
      <c r="B557" s="36"/>
      <c r="C557" s="37"/>
      <c r="D557" s="37"/>
      <c r="E557" s="244"/>
      <c r="F557" s="37"/>
      <c r="G557" s="38"/>
      <c r="H557" s="39"/>
      <c r="I557" s="40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246"/>
    </row>
    <row r="558" spans="1:20" ht="23.25" customHeight="1" x14ac:dyDescent="0.2">
      <c r="A558" s="20" t="s">
        <v>567</v>
      </c>
      <c r="B558" s="36"/>
      <c r="C558" s="37"/>
      <c r="D558" s="37"/>
      <c r="E558" s="244"/>
      <c r="F558" s="37"/>
      <c r="G558" s="38"/>
      <c r="H558" s="39"/>
      <c r="I558" s="40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246"/>
    </row>
    <row r="559" spans="1:20" ht="23.25" customHeight="1" x14ac:dyDescent="0.2">
      <c r="A559" s="20" t="s">
        <v>568</v>
      </c>
      <c r="B559" s="36"/>
      <c r="C559" s="37"/>
      <c r="D559" s="37"/>
      <c r="E559" s="244"/>
      <c r="F559" s="37"/>
      <c r="G559" s="38"/>
      <c r="H559" s="39"/>
      <c r="I559" s="40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246"/>
    </row>
    <row r="560" spans="1:20" ht="23.25" customHeight="1" x14ac:dyDescent="0.2">
      <c r="A560" s="20" t="s">
        <v>569</v>
      </c>
      <c r="B560" s="36"/>
      <c r="C560" s="37"/>
      <c r="D560" s="37"/>
      <c r="E560" s="244"/>
      <c r="F560" s="37"/>
      <c r="G560" s="38"/>
      <c r="H560" s="39"/>
      <c r="I560" s="40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246"/>
    </row>
    <row r="561" spans="1:20" ht="23.25" customHeight="1" x14ac:dyDescent="0.2">
      <c r="A561" s="20" t="s">
        <v>570</v>
      </c>
      <c r="B561" s="36"/>
      <c r="C561" s="37"/>
      <c r="D561" s="37"/>
      <c r="E561" s="244"/>
      <c r="F561" s="37"/>
      <c r="G561" s="38"/>
      <c r="H561" s="39"/>
      <c r="I561" s="40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246"/>
    </row>
    <row r="562" spans="1:20" ht="23.25" customHeight="1" x14ac:dyDescent="0.2">
      <c r="A562" s="20" t="s">
        <v>571</v>
      </c>
      <c r="B562" s="36"/>
      <c r="C562" s="37"/>
      <c r="D562" s="37"/>
      <c r="E562" s="244"/>
      <c r="F562" s="37"/>
      <c r="G562" s="38"/>
      <c r="H562" s="39"/>
      <c r="I562" s="40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246"/>
    </row>
    <row r="563" spans="1:20" ht="23.25" customHeight="1" x14ac:dyDescent="0.2">
      <c r="A563" s="20" t="s">
        <v>572</v>
      </c>
      <c r="B563" s="36"/>
      <c r="C563" s="37"/>
      <c r="D563" s="37"/>
      <c r="E563" s="244"/>
      <c r="F563" s="37"/>
      <c r="G563" s="38"/>
      <c r="H563" s="39"/>
      <c r="I563" s="40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246"/>
    </row>
    <row r="564" spans="1:20" ht="23.25" customHeight="1" x14ac:dyDescent="0.2">
      <c r="A564" s="20" t="s">
        <v>573</v>
      </c>
      <c r="B564" s="36"/>
      <c r="C564" s="37"/>
      <c r="D564" s="37"/>
      <c r="E564" s="244"/>
      <c r="F564" s="37"/>
      <c r="G564" s="38"/>
      <c r="H564" s="39"/>
      <c r="I564" s="40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246"/>
    </row>
    <row r="565" spans="1:20" ht="23.25" customHeight="1" x14ac:dyDescent="0.2">
      <c r="A565" s="20" t="s">
        <v>574</v>
      </c>
      <c r="B565" s="36"/>
      <c r="C565" s="37"/>
      <c r="D565" s="37"/>
      <c r="E565" s="244"/>
      <c r="F565" s="37"/>
      <c r="G565" s="38"/>
      <c r="H565" s="39"/>
      <c r="I565" s="40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246"/>
    </row>
    <row r="566" spans="1:20" ht="23.25" customHeight="1" x14ac:dyDescent="0.2">
      <c r="A566" s="20" t="s">
        <v>575</v>
      </c>
      <c r="B566" s="36"/>
      <c r="C566" s="37"/>
      <c r="D566" s="37"/>
      <c r="E566" s="244"/>
      <c r="F566" s="37"/>
      <c r="G566" s="38"/>
      <c r="H566" s="39"/>
      <c r="I566" s="40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246"/>
    </row>
    <row r="567" spans="1:20" ht="23.25" customHeight="1" x14ac:dyDescent="0.2">
      <c r="A567" s="20" t="s">
        <v>576</v>
      </c>
      <c r="B567" s="36"/>
      <c r="C567" s="37"/>
      <c r="D567" s="37"/>
      <c r="E567" s="244"/>
      <c r="F567" s="37"/>
      <c r="G567" s="38"/>
      <c r="H567" s="39"/>
      <c r="I567" s="40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246"/>
    </row>
    <row r="568" spans="1:20" ht="23.25" customHeight="1" x14ac:dyDescent="0.2">
      <c r="A568" s="20" t="s">
        <v>577</v>
      </c>
      <c r="B568" s="36"/>
      <c r="C568" s="37"/>
      <c r="D568" s="37"/>
      <c r="E568" s="244"/>
      <c r="F568" s="37"/>
      <c r="G568" s="38"/>
      <c r="H568" s="39"/>
      <c r="I568" s="40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246"/>
    </row>
    <row r="569" spans="1:20" ht="23.25" customHeight="1" x14ac:dyDescent="0.2">
      <c r="A569" s="20" t="s">
        <v>578</v>
      </c>
      <c r="B569" s="36"/>
      <c r="C569" s="37"/>
      <c r="D569" s="37"/>
      <c r="E569" s="244"/>
      <c r="F569" s="37"/>
      <c r="G569" s="38"/>
      <c r="H569" s="39"/>
      <c r="I569" s="40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246"/>
    </row>
    <row r="570" spans="1:20" ht="23.25" customHeight="1" x14ac:dyDescent="0.2">
      <c r="A570" s="20" t="s">
        <v>579</v>
      </c>
      <c r="B570" s="36"/>
      <c r="C570" s="37"/>
      <c r="D570" s="37"/>
      <c r="E570" s="244"/>
      <c r="F570" s="37"/>
      <c r="G570" s="38"/>
      <c r="H570" s="39"/>
      <c r="I570" s="40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246"/>
    </row>
    <row r="571" spans="1:20" ht="23.25" customHeight="1" x14ac:dyDescent="0.2">
      <c r="A571" s="20" t="s">
        <v>580</v>
      </c>
      <c r="B571" s="36"/>
      <c r="C571" s="37"/>
      <c r="D571" s="37"/>
      <c r="E571" s="244"/>
      <c r="F571" s="37"/>
      <c r="G571" s="38"/>
      <c r="H571" s="39"/>
      <c r="I571" s="40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246"/>
    </row>
    <row r="572" spans="1:20" ht="23.25" customHeight="1" x14ac:dyDescent="0.2">
      <c r="A572" s="20" t="s">
        <v>581</v>
      </c>
      <c r="B572" s="36"/>
      <c r="C572" s="37"/>
      <c r="D572" s="37"/>
      <c r="E572" s="244"/>
      <c r="F572" s="37"/>
      <c r="G572" s="38"/>
      <c r="H572" s="39"/>
      <c r="I572" s="40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246"/>
    </row>
    <row r="573" spans="1:20" ht="23.25" customHeight="1" x14ac:dyDescent="0.2">
      <c r="A573" s="20" t="s">
        <v>582</v>
      </c>
      <c r="B573" s="36"/>
      <c r="C573" s="37"/>
      <c r="D573" s="37"/>
      <c r="E573" s="244"/>
      <c r="F573" s="37"/>
      <c r="G573" s="38"/>
      <c r="H573" s="39"/>
      <c r="I573" s="40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246"/>
    </row>
    <row r="574" spans="1:20" ht="23.25" customHeight="1" x14ac:dyDescent="0.2">
      <c r="A574" s="20" t="s">
        <v>583</v>
      </c>
      <c r="B574" s="36"/>
      <c r="C574" s="37"/>
      <c r="D574" s="37"/>
      <c r="E574" s="244"/>
      <c r="F574" s="37"/>
      <c r="G574" s="38"/>
      <c r="H574" s="39"/>
      <c r="I574" s="40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246"/>
    </row>
    <row r="575" spans="1:20" ht="23.25" customHeight="1" x14ac:dyDescent="0.2">
      <c r="A575" s="20" t="s">
        <v>584</v>
      </c>
      <c r="B575" s="36"/>
      <c r="C575" s="37"/>
      <c r="D575" s="37"/>
      <c r="E575" s="244"/>
      <c r="F575" s="37"/>
      <c r="G575" s="38"/>
      <c r="H575" s="39"/>
      <c r="I575" s="40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246"/>
    </row>
    <row r="576" spans="1:20" ht="23.25" customHeight="1" x14ac:dyDescent="0.2">
      <c r="A576" s="20" t="s">
        <v>585</v>
      </c>
      <c r="B576" s="36"/>
      <c r="C576" s="37"/>
      <c r="D576" s="37"/>
      <c r="E576" s="244"/>
      <c r="F576" s="37"/>
      <c r="G576" s="38"/>
      <c r="H576" s="39"/>
      <c r="I576" s="40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246"/>
    </row>
    <row r="577" spans="1:20" ht="23.25" customHeight="1" x14ac:dyDescent="0.2">
      <c r="A577" s="20" t="s">
        <v>586</v>
      </c>
      <c r="B577" s="36"/>
      <c r="C577" s="37"/>
      <c r="D577" s="37"/>
      <c r="E577" s="244"/>
      <c r="F577" s="37"/>
      <c r="G577" s="38"/>
      <c r="H577" s="39"/>
      <c r="I577" s="40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246"/>
    </row>
    <row r="578" spans="1:20" ht="23.25" customHeight="1" x14ac:dyDescent="0.2">
      <c r="A578" s="20" t="s">
        <v>587</v>
      </c>
      <c r="B578" s="36"/>
      <c r="C578" s="37"/>
      <c r="D578" s="37"/>
      <c r="E578" s="244"/>
      <c r="F578" s="37"/>
      <c r="G578" s="38"/>
      <c r="H578" s="39"/>
      <c r="I578" s="40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246"/>
    </row>
    <row r="579" spans="1:20" ht="23.25" customHeight="1" x14ac:dyDescent="0.2">
      <c r="A579" s="20" t="s">
        <v>588</v>
      </c>
      <c r="B579" s="36"/>
      <c r="C579" s="37"/>
      <c r="D579" s="37"/>
      <c r="E579" s="244"/>
      <c r="F579" s="37"/>
      <c r="G579" s="38"/>
      <c r="H579" s="39"/>
      <c r="I579" s="40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246"/>
    </row>
    <row r="580" spans="1:20" ht="23.25" customHeight="1" x14ac:dyDescent="0.2">
      <c r="A580" s="20" t="s">
        <v>589</v>
      </c>
      <c r="B580" s="36"/>
      <c r="C580" s="37"/>
      <c r="D580" s="37"/>
      <c r="E580" s="244"/>
      <c r="F580" s="37"/>
      <c r="G580" s="38"/>
      <c r="H580" s="39"/>
      <c r="I580" s="40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246"/>
    </row>
    <row r="581" spans="1:20" ht="23.25" customHeight="1" x14ac:dyDescent="0.2">
      <c r="A581" s="20" t="s">
        <v>590</v>
      </c>
      <c r="B581" s="36"/>
      <c r="C581" s="37"/>
      <c r="D581" s="37"/>
      <c r="E581" s="244"/>
      <c r="F581" s="37"/>
      <c r="G581" s="38"/>
      <c r="H581" s="39"/>
      <c r="I581" s="40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246"/>
    </row>
    <row r="582" spans="1:20" ht="23.25" customHeight="1" x14ac:dyDescent="0.2">
      <c r="A582" s="20" t="s">
        <v>591</v>
      </c>
      <c r="B582" s="36"/>
      <c r="C582" s="37"/>
      <c r="D582" s="37"/>
      <c r="E582" s="244"/>
      <c r="F582" s="37"/>
      <c r="G582" s="38"/>
      <c r="H582" s="39"/>
      <c r="I582" s="40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246"/>
    </row>
    <row r="583" spans="1:20" ht="23.25" customHeight="1" x14ac:dyDescent="0.2">
      <c r="A583" s="20" t="s">
        <v>592</v>
      </c>
      <c r="B583" s="36"/>
      <c r="C583" s="37"/>
      <c r="D583" s="37"/>
      <c r="E583" s="244"/>
      <c r="F583" s="37"/>
      <c r="G583" s="38"/>
      <c r="H583" s="39"/>
      <c r="I583" s="40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246"/>
    </row>
    <row r="584" spans="1:20" ht="23.25" customHeight="1" x14ac:dyDescent="0.2">
      <c r="A584" s="20" t="s">
        <v>593</v>
      </c>
      <c r="B584" s="36"/>
      <c r="C584" s="37"/>
      <c r="D584" s="37"/>
      <c r="E584" s="244"/>
      <c r="F584" s="37"/>
      <c r="G584" s="38"/>
      <c r="H584" s="39"/>
      <c r="I584" s="40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246"/>
    </row>
    <row r="585" spans="1:20" ht="23.25" customHeight="1" x14ac:dyDescent="0.2">
      <c r="A585" s="20" t="s">
        <v>594</v>
      </c>
      <c r="B585" s="36"/>
      <c r="C585" s="37"/>
      <c r="D585" s="37"/>
      <c r="E585" s="244"/>
      <c r="F585" s="37"/>
      <c r="G585" s="38"/>
      <c r="H585" s="39"/>
      <c r="I585" s="40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246"/>
    </row>
    <row r="586" spans="1:20" ht="23.25" customHeight="1" x14ac:dyDescent="0.2">
      <c r="A586" s="20" t="s">
        <v>595</v>
      </c>
      <c r="B586" s="36"/>
      <c r="C586" s="37"/>
      <c r="D586" s="37"/>
      <c r="E586" s="244"/>
      <c r="F586" s="37"/>
      <c r="G586" s="38"/>
      <c r="H586" s="39"/>
      <c r="I586" s="40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246"/>
    </row>
    <row r="587" spans="1:20" ht="23.25" customHeight="1" x14ac:dyDescent="0.2">
      <c r="A587" s="20" t="s">
        <v>596</v>
      </c>
      <c r="B587" s="36"/>
      <c r="C587" s="37"/>
      <c r="D587" s="37"/>
      <c r="E587" s="244"/>
      <c r="F587" s="37"/>
      <c r="G587" s="38"/>
      <c r="H587" s="39"/>
      <c r="I587" s="40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246"/>
    </row>
    <row r="588" spans="1:20" ht="23.25" customHeight="1" x14ac:dyDescent="0.2">
      <c r="A588" s="20" t="s">
        <v>597</v>
      </c>
      <c r="B588" s="36"/>
      <c r="C588" s="37"/>
      <c r="D588" s="37"/>
      <c r="E588" s="244"/>
      <c r="F588" s="37"/>
      <c r="G588" s="38"/>
      <c r="H588" s="39"/>
      <c r="I588" s="40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246"/>
    </row>
    <row r="589" spans="1:20" ht="23.25" customHeight="1" x14ac:dyDescent="0.2">
      <c r="A589" s="20" t="s">
        <v>598</v>
      </c>
      <c r="B589" s="36"/>
      <c r="C589" s="37"/>
      <c r="D589" s="37"/>
      <c r="E589" s="244"/>
      <c r="F589" s="37"/>
      <c r="G589" s="38"/>
      <c r="H589" s="39"/>
      <c r="I589" s="40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246"/>
    </row>
    <row r="590" spans="1:20" ht="23.25" customHeight="1" x14ac:dyDescent="0.2">
      <c r="A590" s="20" t="s">
        <v>599</v>
      </c>
      <c r="B590" s="36"/>
      <c r="C590" s="37"/>
      <c r="D590" s="37"/>
      <c r="E590" s="244"/>
      <c r="F590" s="37"/>
      <c r="G590" s="38"/>
      <c r="H590" s="39"/>
      <c r="I590" s="40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246"/>
    </row>
    <row r="591" spans="1:20" ht="23.25" customHeight="1" x14ac:dyDescent="0.2">
      <c r="A591" s="20" t="s">
        <v>600</v>
      </c>
      <c r="B591" s="36"/>
      <c r="C591" s="37"/>
      <c r="D591" s="37"/>
      <c r="E591" s="244"/>
      <c r="F591" s="37"/>
      <c r="G591" s="38"/>
      <c r="H591" s="39"/>
      <c r="I591" s="40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246"/>
    </row>
    <row r="592" spans="1:20" ht="23.25" customHeight="1" x14ac:dyDescent="0.2">
      <c r="A592" s="20" t="s">
        <v>601</v>
      </c>
      <c r="B592" s="36"/>
      <c r="C592" s="37"/>
      <c r="D592" s="37"/>
      <c r="E592" s="244"/>
      <c r="F592" s="37"/>
      <c r="G592" s="38"/>
      <c r="H592" s="39"/>
      <c r="I592" s="40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246"/>
    </row>
    <row r="593" spans="1:20" ht="23.25" customHeight="1" x14ac:dyDescent="0.2">
      <c r="A593" s="20" t="s">
        <v>602</v>
      </c>
      <c r="B593" s="36"/>
      <c r="C593" s="37"/>
      <c r="D593" s="37"/>
      <c r="E593" s="244"/>
      <c r="F593" s="37"/>
      <c r="G593" s="38"/>
      <c r="H593" s="39"/>
      <c r="I593" s="40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246"/>
    </row>
    <row r="594" spans="1:20" ht="23.25" customHeight="1" x14ac:dyDescent="0.2">
      <c r="A594" s="20" t="s">
        <v>603</v>
      </c>
      <c r="B594" s="36"/>
      <c r="C594" s="37"/>
      <c r="D594" s="37"/>
      <c r="E594" s="244"/>
      <c r="F594" s="37"/>
      <c r="G594" s="38"/>
      <c r="H594" s="39"/>
      <c r="I594" s="40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246"/>
    </row>
    <row r="595" spans="1:20" ht="23.25" customHeight="1" x14ac:dyDescent="0.2">
      <c r="A595" s="20" t="s">
        <v>604</v>
      </c>
      <c r="B595" s="36"/>
      <c r="C595" s="37"/>
      <c r="D595" s="37"/>
      <c r="E595" s="244"/>
      <c r="F595" s="37"/>
      <c r="G595" s="38"/>
      <c r="H595" s="39"/>
      <c r="I595" s="40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246"/>
    </row>
    <row r="596" spans="1:20" ht="23.25" customHeight="1" x14ac:dyDescent="0.2">
      <c r="A596" s="20" t="s">
        <v>605</v>
      </c>
      <c r="B596" s="36"/>
      <c r="C596" s="37"/>
      <c r="D596" s="37"/>
      <c r="E596" s="244"/>
      <c r="F596" s="37"/>
      <c r="G596" s="38"/>
      <c r="H596" s="39"/>
      <c r="I596" s="40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246"/>
    </row>
    <row r="597" spans="1:20" ht="23.25" customHeight="1" x14ac:dyDescent="0.2">
      <c r="A597" s="20" t="s">
        <v>606</v>
      </c>
      <c r="B597" s="36"/>
      <c r="C597" s="37"/>
      <c r="D597" s="37"/>
      <c r="E597" s="244"/>
      <c r="F597" s="37"/>
      <c r="G597" s="38"/>
      <c r="H597" s="39"/>
      <c r="I597" s="40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246"/>
    </row>
    <row r="598" spans="1:20" ht="23.25" customHeight="1" x14ac:dyDescent="0.2">
      <c r="A598" s="20" t="s">
        <v>607</v>
      </c>
      <c r="B598" s="36"/>
      <c r="C598" s="37"/>
      <c r="D598" s="37"/>
      <c r="E598" s="244"/>
      <c r="F598" s="37"/>
      <c r="G598" s="38"/>
      <c r="H598" s="39"/>
      <c r="I598" s="40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246"/>
    </row>
    <row r="599" spans="1:20" ht="23.25" customHeight="1" x14ac:dyDescent="0.2">
      <c r="A599" s="20" t="s">
        <v>608</v>
      </c>
      <c r="B599" s="36"/>
      <c r="C599" s="37"/>
      <c r="D599" s="37"/>
      <c r="E599" s="244"/>
      <c r="F599" s="37"/>
      <c r="G599" s="38"/>
      <c r="H599" s="39"/>
      <c r="I599" s="40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246"/>
    </row>
    <row r="600" spans="1:20" ht="23.25" customHeight="1" x14ac:dyDescent="0.2">
      <c r="A600" s="20" t="s">
        <v>609</v>
      </c>
      <c r="B600" s="36"/>
      <c r="C600" s="37"/>
      <c r="D600" s="37"/>
      <c r="E600" s="244"/>
      <c r="F600" s="37"/>
      <c r="G600" s="38"/>
      <c r="H600" s="39"/>
      <c r="I600" s="40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246"/>
    </row>
    <row r="601" spans="1:20" ht="23.25" customHeight="1" x14ac:dyDescent="0.2">
      <c r="A601" s="20" t="s">
        <v>610</v>
      </c>
      <c r="B601" s="36"/>
      <c r="C601" s="37"/>
      <c r="D601" s="37"/>
      <c r="E601" s="244"/>
      <c r="F601" s="37"/>
      <c r="G601" s="38"/>
      <c r="H601" s="39"/>
      <c r="I601" s="40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246"/>
    </row>
    <row r="602" spans="1:20" ht="23.25" customHeight="1" x14ac:dyDescent="0.2">
      <c r="A602" s="20" t="s">
        <v>611</v>
      </c>
      <c r="B602" s="36"/>
      <c r="C602" s="37"/>
      <c r="D602" s="37"/>
      <c r="E602" s="244"/>
      <c r="F602" s="37"/>
      <c r="G602" s="38"/>
      <c r="H602" s="39"/>
      <c r="I602" s="40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246"/>
    </row>
    <row r="603" spans="1:20" ht="23.25" customHeight="1" x14ac:dyDescent="0.2">
      <c r="A603" s="20" t="s">
        <v>612</v>
      </c>
      <c r="B603" s="36"/>
      <c r="C603" s="37"/>
      <c r="D603" s="37"/>
      <c r="E603" s="244"/>
      <c r="F603" s="37"/>
      <c r="G603" s="38"/>
      <c r="H603" s="39"/>
      <c r="I603" s="40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246"/>
    </row>
    <row r="604" spans="1:20" ht="23.25" customHeight="1" x14ac:dyDescent="0.2">
      <c r="A604" s="20" t="s">
        <v>613</v>
      </c>
      <c r="B604" s="36"/>
      <c r="C604" s="37"/>
      <c r="D604" s="37"/>
      <c r="E604" s="244"/>
      <c r="F604" s="37"/>
      <c r="G604" s="38"/>
      <c r="H604" s="39"/>
      <c r="I604" s="40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246"/>
    </row>
    <row r="605" spans="1:20" ht="23.25" customHeight="1" x14ac:dyDescent="0.2">
      <c r="A605" s="20" t="s">
        <v>614</v>
      </c>
      <c r="B605" s="36"/>
      <c r="C605" s="37"/>
      <c r="D605" s="37"/>
      <c r="E605" s="244"/>
      <c r="F605" s="37"/>
      <c r="G605" s="38"/>
      <c r="H605" s="39"/>
      <c r="I605" s="40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246"/>
    </row>
    <row r="606" spans="1:20" ht="23.25" customHeight="1" x14ac:dyDescent="0.2">
      <c r="A606" s="20" t="s">
        <v>615</v>
      </c>
      <c r="B606" s="36"/>
      <c r="C606" s="37"/>
      <c r="D606" s="37"/>
      <c r="E606" s="244"/>
      <c r="F606" s="37"/>
      <c r="G606" s="38"/>
      <c r="H606" s="39"/>
      <c r="I606" s="40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246"/>
    </row>
    <row r="607" spans="1:20" ht="23.25" customHeight="1" x14ac:dyDescent="0.2">
      <c r="A607" s="20" t="s">
        <v>616</v>
      </c>
      <c r="B607" s="36"/>
      <c r="C607" s="37"/>
      <c r="D607" s="37"/>
      <c r="E607" s="244"/>
      <c r="F607" s="37"/>
      <c r="G607" s="38"/>
      <c r="H607" s="39"/>
      <c r="I607" s="40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246"/>
    </row>
    <row r="608" spans="1:20" ht="23.25" customHeight="1" x14ac:dyDescent="0.2">
      <c r="A608" s="20" t="s">
        <v>617</v>
      </c>
      <c r="B608" s="36"/>
      <c r="C608" s="37"/>
      <c r="D608" s="37"/>
      <c r="E608" s="244"/>
      <c r="F608" s="37"/>
      <c r="G608" s="38"/>
      <c r="H608" s="39"/>
      <c r="I608" s="40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246"/>
    </row>
    <row r="609" spans="1:20" ht="23.25" customHeight="1" x14ac:dyDescent="0.2">
      <c r="A609" s="20" t="s">
        <v>618</v>
      </c>
      <c r="B609" s="36"/>
      <c r="C609" s="37"/>
      <c r="D609" s="37"/>
      <c r="E609" s="244"/>
      <c r="F609" s="37"/>
      <c r="G609" s="38"/>
      <c r="H609" s="39"/>
      <c r="I609" s="40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246"/>
    </row>
    <row r="610" spans="1:20" ht="23.25" customHeight="1" x14ac:dyDescent="0.2">
      <c r="A610" s="20" t="s">
        <v>619</v>
      </c>
      <c r="B610" s="36"/>
      <c r="C610" s="37"/>
      <c r="D610" s="37"/>
      <c r="E610" s="244"/>
      <c r="F610" s="37"/>
      <c r="G610" s="38"/>
      <c r="H610" s="39"/>
      <c r="I610" s="40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246"/>
    </row>
    <row r="611" spans="1:20" ht="23.25" customHeight="1" x14ac:dyDescent="0.2">
      <c r="A611" s="20" t="s">
        <v>620</v>
      </c>
      <c r="B611" s="36"/>
      <c r="C611" s="37"/>
      <c r="D611" s="37"/>
      <c r="E611" s="244"/>
      <c r="F611" s="37"/>
      <c r="G611" s="38"/>
      <c r="H611" s="39"/>
      <c r="I611" s="40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246"/>
    </row>
    <row r="612" spans="1:20" ht="23.25" customHeight="1" x14ac:dyDescent="0.2">
      <c r="A612" s="20" t="s">
        <v>621</v>
      </c>
      <c r="B612" s="36"/>
      <c r="C612" s="37"/>
      <c r="D612" s="37"/>
      <c r="E612" s="244"/>
      <c r="F612" s="37"/>
      <c r="G612" s="38"/>
      <c r="H612" s="39"/>
      <c r="I612" s="40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246"/>
    </row>
    <row r="613" spans="1:20" ht="23.25" customHeight="1" x14ac:dyDescent="0.2">
      <c r="A613" s="20" t="s">
        <v>622</v>
      </c>
      <c r="B613" s="36"/>
      <c r="C613" s="37"/>
      <c r="D613" s="37"/>
      <c r="E613" s="244"/>
      <c r="F613" s="37"/>
      <c r="G613" s="38"/>
      <c r="H613" s="39"/>
      <c r="I613" s="40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246"/>
    </row>
    <row r="614" spans="1:20" ht="23.25" customHeight="1" x14ac:dyDescent="0.2">
      <c r="A614" s="20" t="s">
        <v>623</v>
      </c>
      <c r="B614" s="36"/>
      <c r="C614" s="37"/>
      <c r="D614" s="37"/>
      <c r="E614" s="244"/>
      <c r="F614" s="37"/>
      <c r="G614" s="38"/>
      <c r="H614" s="39"/>
      <c r="I614" s="40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246"/>
    </row>
    <row r="615" spans="1:20" ht="23.25" customHeight="1" x14ac:dyDescent="0.2">
      <c r="A615" s="20" t="s">
        <v>624</v>
      </c>
      <c r="B615" s="36"/>
      <c r="C615" s="37"/>
      <c r="D615" s="37"/>
      <c r="E615" s="244"/>
      <c r="F615" s="37"/>
      <c r="G615" s="38"/>
      <c r="H615" s="39"/>
      <c r="I615" s="40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246"/>
    </row>
    <row r="616" spans="1:20" ht="23.25" customHeight="1" x14ac:dyDescent="0.2">
      <c r="A616" s="20" t="s">
        <v>625</v>
      </c>
      <c r="B616" s="36"/>
      <c r="C616" s="37"/>
      <c r="D616" s="37"/>
      <c r="E616" s="244"/>
      <c r="F616" s="37"/>
      <c r="G616" s="38"/>
      <c r="H616" s="39"/>
      <c r="I616" s="40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246"/>
    </row>
    <row r="617" spans="1:20" ht="23.25" customHeight="1" x14ac:dyDescent="0.2">
      <c r="A617" s="20" t="s">
        <v>626</v>
      </c>
      <c r="B617" s="36"/>
      <c r="C617" s="37"/>
      <c r="D617" s="37"/>
      <c r="E617" s="244"/>
      <c r="F617" s="37"/>
      <c r="G617" s="38"/>
      <c r="H617" s="39"/>
      <c r="I617" s="40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246"/>
    </row>
    <row r="618" spans="1:20" ht="23.25" customHeight="1" x14ac:dyDescent="0.2">
      <c r="A618" s="20" t="s">
        <v>627</v>
      </c>
      <c r="B618" s="36"/>
      <c r="C618" s="37"/>
      <c r="D618" s="37"/>
      <c r="E618" s="244"/>
      <c r="F618" s="37"/>
      <c r="G618" s="38"/>
      <c r="H618" s="39"/>
      <c r="I618" s="40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246"/>
    </row>
    <row r="619" spans="1:20" ht="23.25" customHeight="1" x14ac:dyDescent="0.2">
      <c r="A619" s="20" t="s">
        <v>628</v>
      </c>
      <c r="B619" s="36"/>
      <c r="C619" s="37"/>
      <c r="D619" s="37"/>
      <c r="E619" s="244"/>
      <c r="F619" s="37"/>
      <c r="G619" s="38"/>
      <c r="H619" s="39"/>
      <c r="I619" s="40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246"/>
    </row>
    <row r="620" spans="1:20" ht="23.25" customHeight="1" x14ac:dyDescent="0.2">
      <c r="A620" s="20" t="s">
        <v>629</v>
      </c>
      <c r="B620" s="36"/>
      <c r="C620" s="37"/>
      <c r="D620" s="37"/>
      <c r="E620" s="244"/>
      <c r="F620" s="37"/>
      <c r="G620" s="38"/>
      <c r="H620" s="39"/>
      <c r="I620" s="40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246"/>
    </row>
    <row r="621" spans="1:20" ht="23.25" customHeight="1" x14ac:dyDescent="0.2">
      <c r="A621" s="20" t="s">
        <v>630</v>
      </c>
      <c r="B621" s="36"/>
      <c r="C621" s="37"/>
      <c r="D621" s="37"/>
      <c r="E621" s="244"/>
      <c r="F621" s="37"/>
      <c r="G621" s="38"/>
      <c r="H621" s="39"/>
      <c r="I621" s="40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246"/>
    </row>
    <row r="622" spans="1:20" ht="23.25" customHeight="1" x14ac:dyDescent="0.2">
      <c r="A622" s="20" t="s">
        <v>631</v>
      </c>
      <c r="B622" s="36"/>
      <c r="C622" s="37"/>
      <c r="D622" s="37"/>
      <c r="E622" s="244"/>
      <c r="F622" s="37"/>
      <c r="G622" s="38"/>
      <c r="H622" s="39"/>
      <c r="I622" s="40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246"/>
    </row>
    <row r="623" spans="1:20" ht="23.25" customHeight="1" x14ac:dyDescent="0.2">
      <c r="A623" s="20" t="s">
        <v>632</v>
      </c>
      <c r="B623" s="36"/>
      <c r="C623" s="37"/>
      <c r="D623" s="37"/>
      <c r="E623" s="244"/>
      <c r="F623" s="37"/>
      <c r="G623" s="38"/>
      <c r="H623" s="39"/>
      <c r="I623" s="40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246"/>
    </row>
    <row r="624" spans="1:20" ht="23.25" customHeight="1" x14ac:dyDescent="0.2">
      <c r="A624" s="20" t="s">
        <v>633</v>
      </c>
      <c r="B624" s="36"/>
      <c r="C624" s="37"/>
      <c r="D624" s="37"/>
      <c r="E624" s="244"/>
      <c r="F624" s="37"/>
      <c r="G624" s="38"/>
      <c r="H624" s="39"/>
      <c r="I624" s="40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246"/>
    </row>
    <row r="625" spans="1:20" ht="23.25" customHeight="1" x14ac:dyDescent="0.2">
      <c r="A625" s="20" t="s">
        <v>634</v>
      </c>
      <c r="B625" s="36"/>
      <c r="C625" s="37"/>
      <c r="D625" s="37"/>
      <c r="E625" s="244"/>
      <c r="F625" s="37"/>
      <c r="G625" s="38"/>
      <c r="H625" s="39"/>
      <c r="I625" s="40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246"/>
    </row>
    <row r="626" spans="1:20" ht="23.25" customHeight="1" x14ac:dyDescent="0.2">
      <c r="A626" s="20" t="s">
        <v>635</v>
      </c>
      <c r="B626" s="36"/>
      <c r="C626" s="37"/>
      <c r="D626" s="37"/>
      <c r="E626" s="244"/>
      <c r="F626" s="37"/>
      <c r="G626" s="38"/>
      <c r="H626" s="39"/>
      <c r="I626" s="40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246"/>
    </row>
    <row r="627" spans="1:20" ht="23.25" customHeight="1" x14ac:dyDescent="0.2">
      <c r="A627" s="20" t="s">
        <v>636</v>
      </c>
      <c r="B627" s="36"/>
      <c r="C627" s="37"/>
      <c r="D627" s="37"/>
      <c r="E627" s="244"/>
      <c r="F627" s="37"/>
      <c r="G627" s="38"/>
      <c r="H627" s="39"/>
      <c r="I627" s="40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246"/>
    </row>
    <row r="628" spans="1:20" ht="23.25" customHeight="1" x14ac:dyDescent="0.2">
      <c r="A628" s="20" t="s">
        <v>637</v>
      </c>
      <c r="B628" s="36"/>
      <c r="C628" s="37"/>
      <c r="D628" s="37"/>
      <c r="E628" s="244"/>
      <c r="F628" s="37"/>
      <c r="G628" s="38"/>
      <c r="H628" s="39"/>
      <c r="I628" s="40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246"/>
    </row>
    <row r="629" spans="1:20" ht="23.25" customHeight="1" x14ac:dyDescent="0.2">
      <c r="A629" s="20" t="s">
        <v>638</v>
      </c>
      <c r="B629" s="36"/>
      <c r="C629" s="37"/>
      <c r="D629" s="37"/>
      <c r="E629" s="244"/>
      <c r="F629" s="37"/>
      <c r="G629" s="38"/>
      <c r="H629" s="39"/>
      <c r="I629" s="40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246"/>
    </row>
    <row r="630" spans="1:20" ht="23.25" customHeight="1" x14ac:dyDescent="0.2">
      <c r="A630" s="20" t="s">
        <v>639</v>
      </c>
      <c r="B630" s="36"/>
      <c r="C630" s="37"/>
      <c r="D630" s="37"/>
      <c r="E630" s="244"/>
      <c r="F630" s="37"/>
      <c r="G630" s="38"/>
      <c r="H630" s="39"/>
      <c r="I630" s="40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246"/>
    </row>
    <row r="631" spans="1:20" ht="23.25" customHeight="1" x14ac:dyDescent="0.2">
      <c r="A631" s="20" t="s">
        <v>640</v>
      </c>
      <c r="B631" s="36"/>
      <c r="C631" s="37"/>
      <c r="D631" s="37"/>
      <c r="E631" s="244"/>
      <c r="F631" s="37"/>
      <c r="G631" s="38"/>
      <c r="H631" s="39"/>
      <c r="I631" s="40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246"/>
    </row>
    <row r="632" spans="1:20" ht="23.25" customHeight="1" x14ac:dyDescent="0.2">
      <c r="A632" s="20" t="s">
        <v>641</v>
      </c>
      <c r="B632" s="36"/>
      <c r="C632" s="37"/>
      <c r="D632" s="37"/>
      <c r="E632" s="244"/>
      <c r="F632" s="37"/>
      <c r="G632" s="38"/>
      <c r="H632" s="39"/>
      <c r="I632" s="40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246"/>
    </row>
    <row r="633" spans="1:20" ht="23.25" customHeight="1" x14ac:dyDescent="0.2">
      <c r="A633" s="20" t="s">
        <v>642</v>
      </c>
      <c r="B633" s="36"/>
      <c r="C633" s="37"/>
      <c r="D633" s="37"/>
      <c r="E633" s="244"/>
      <c r="F633" s="37"/>
      <c r="G633" s="38"/>
      <c r="H633" s="39"/>
      <c r="I633" s="40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246"/>
    </row>
    <row r="634" spans="1:20" ht="23.25" customHeight="1" x14ac:dyDescent="0.2">
      <c r="A634" s="20" t="s">
        <v>643</v>
      </c>
      <c r="B634" s="36"/>
      <c r="C634" s="37"/>
      <c r="D634" s="37"/>
      <c r="E634" s="244"/>
      <c r="F634" s="37"/>
      <c r="G634" s="38"/>
      <c r="H634" s="39"/>
      <c r="I634" s="40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246"/>
    </row>
    <row r="635" spans="1:20" ht="23.25" customHeight="1" x14ac:dyDescent="0.2">
      <c r="A635" s="20" t="s">
        <v>644</v>
      </c>
      <c r="B635" s="36"/>
      <c r="C635" s="37"/>
      <c r="D635" s="37"/>
      <c r="E635" s="244"/>
      <c r="F635" s="37"/>
      <c r="G635" s="38"/>
      <c r="H635" s="39"/>
      <c r="I635" s="40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246"/>
    </row>
    <row r="636" spans="1:20" ht="23.25" customHeight="1" x14ac:dyDescent="0.2">
      <c r="A636" s="20" t="s">
        <v>645</v>
      </c>
      <c r="B636" s="36"/>
      <c r="C636" s="37"/>
      <c r="D636" s="37"/>
      <c r="E636" s="244"/>
      <c r="F636" s="37"/>
      <c r="G636" s="38"/>
      <c r="H636" s="39"/>
      <c r="I636" s="40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246"/>
    </row>
    <row r="637" spans="1:20" ht="23.25" customHeight="1" x14ac:dyDescent="0.2">
      <c r="A637" s="20" t="s">
        <v>646</v>
      </c>
      <c r="B637" s="36"/>
      <c r="C637" s="37"/>
      <c r="D637" s="37"/>
      <c r="E637" s="244"/>
      <c r="F637" s="37"/>
      <c r="G637" s="38"/>
      <c r="H637" s="39"/>
      <c r="I637" s="40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246"/>
    </row>
    <row r="638" spans="1:20" ht="23.25" customHeight="1" x14ac:dyDescent="0.2">
      <c r="A638" s="20" t="s">
        <v>647</v>
      </c>
      <c r="B638" s="36"/>
      <c r="C638" s="37"/>
      <c r="D638" s="37"/>
      <c r="E638" s="244"/>
      <c r="F638" s="37"/>
      <c r="G638" s="38"/>
      <c r="H638" s="39"/>
      <c r="I638" s="40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246"/>
    </row>
    <row r="639" spans="1:20" ht="23.25" customHeight="1" x14ac:dyDescent="0.2">
      <c r="A639" s="20" t="s">
        <v>648</v>
      </c>
      <c r="B639" s="36"/>
      <c r="C639" s="37"/>
      <c r="D639" s="37"/>
      <c r="E639" s="244"/>
      <c r="F639" s="37"/>
      <c r="G639" s="38"/>
      <c r="H639" s="39"/>
      <c r="I639" s="40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246"/>
    </row>
    <row r="640" spans="1:20" ht="23.25" customHeight="1" x14ac:dyDescent="0.2">
      <c r="A640" s="20" t="s">
        <v>649</v>
      </c>
      <c r="B640" s="36"/>
      <c r="C640" s="37"/>
      <c r="D640" s="37"/>
      <c r="E640" s="244"/>
      <c r="F640" s="37"/>
      <c r="G640" s="38"/>
      <c r="H640" s="39"/>
      <c r="I640" s="40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246"/>
    </row>
    <row r="641" spans="1:20" ht="23.25" customHeight="1" x14ac:dyDescent="0.2">
      <c r="A641" s="20" t="s">
        <v>650</v>
      </c>
      <c r="B641" s="36"/>
      <c r="C641" s="37"/>
      <c r="D641" s="37"/>
      <c r="E641" s="244"/>
      <c r="F641" s="37"/>
      <c r="G641" s="38"/>
      <c r="H641" s="39"/>
      <c r="I641" s="40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246"/>
    </row>
    <row r="642" spans="1:20" ht="23.25" customHeight="1" x14ac:dyDescent="0.2">
      <c r="A642" s="20" t="s">
        <v>651</v>
      </c>
      <c r="B642" s="36"/>
      <c r="C642" s="37"/>
      <c r="D642" s="37"/>
      <c r="E642" s="244"/>
      <c r="F642" s="37"/>
      <c r="G642" s="38"/>
      <c r="H642" s="39"/>
      <c r="I642" s="40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246"/>
    </row>
    <row r="643" spans="1:20" ht="23.25" customHeight="1" x14ac:dyDescent="0.2">
      <c r="A643" s="20" t="s">
        <v>652</v>
      </c>
      <c r="B643" s="36"/>
      <c r="C643" s="37"/>
      <c r="D643" s="37"/>
      <c r="E643" s="244"/>
      <c r="F643" s="37"/>
      <c r="G643" s="38"/>
      <c r="H643" s="39"/>
      <c r="I643" s="40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246"/>
    </row>
    <row r="644" spans="1:20" ht="23.25" customHeight="1" x14ac:dyDescent="0.2">
      <c r="A644" s="20" t="s">
        <v>653</v>
      </c>
      <c r="B644" s="36"/>
      <c r="C644" s="37"/>
      <c r="D644" s="37"/>
      <c r="E644" s="244"/>
      <c r="F644" s="37"/>
      <c r="G644" s="38"/>
      <c r="H644" s="39"/>
      <c r="I644" s="40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246"/>
    </row>
    <row r="645" spans="1:20" ht="23.25" customHeight="1" x14ac:dyDescent="0.2">
      <c r="A645" s="20" t="s">
        <v>654</v>
      </c>
      <c r="B645" s="36"/>
      <c r="C645" s="37"/>
      <c r="D645" s="37"/>
      <c r="E645" s="244"/>
      <c r="F645" s="37"/>
      <c r="G645" s="38"/>
      <c r="H645" s="39"/>
      <c r="I645" s="40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246"/>
    </row>
    <row r="646" spans="1:20" ht="23.25" customHeight="1" x14ac:dyDescent="0.2">
      <c r="A646" s="20" t="s">
        <v>655</v>
      </c>
      <c r="B646" s="36"/>
      <c r="C646" s="37"/>
      <c r="D646" s="37"/>
      <c r="E646" s="244"/>
      <c r="F646" s="37"/>
      <c r="G646" s="38"/>
      <c r="H646" s="39"/>
      <c r="I646" s="40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246"/>
    </row>
    <row r="647" spans="1:20" ht="23.25" customHeight="1" x14ac:dyDescent="0.2">
      <c r="A647" s="20" t="s">
        <v>656</v>
      </c>
      <c r="B647" s="36"/>
      <c r="C647" s="37"/>
      <c r="D647" s="37"/>
      <c r="E647" s="244"/>
      <c r="F647" s="37"/>
      <c r="G647" s="38"/>
      <c r="H647" s="39"/>
      <c r="I647" s="40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246"/>
    </row>
    <row r="648" spans="1:20" ht="23.25" customHeight="1" x14ac:dyDescent="0.2">
      <c r="A648" s="20" t="s">
        <v>657</v>
      </c>
      <c r="B648" s="36"/>
      <c r="C648" s="37"/>
      <c r="D648" s="37"/>
      <c r="E648" s="244"/>
      <c r="F648" s="37"/>
      <c r="G648" s="38"/>
      <c r="H648" s="39"/>
      <c r="I648" s="40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246"/>
    </row>
    <row r="649" spans="1:20" ht="23.25" customHeight="1" x14ac:dyDescent="0.2">
      <c r="A649" s="20" t="s">
        <v>658</v>
      </c>
      <c r="B649" s="36"/>
      <c r="C649" s="37"/>
      <c r="D649" s="37"/>
      <c r="E649" s="244"/>
      <c r="F649" s="37"/>
      <c r="G649" s="38"/>
      <c r="H649" s="39"/>
      <c r="I649" s="40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246"/>
    </row>
    <row r="650" spans="1:20" ht="23.25" customHeight="1" x14ac:dyDescent="0.2">
      <c r="A650" s="20" t="s">
        <v>659</v>
      </c>
      <c r="B650" s="36"/>
      <c r="C650" s="37"/>
      <c r="D650" s="37"/>
      <c r="E650" s="244"/>
      <c r="F650" s="37"/>
      <c r="G650" s="38"/>
      <c r="H650" s="39"/>
      <c r="I650" s="40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246"/>
    </row>
    <row r="651" spans="1:20" ht="23.25" customHeight="1" x14ac:dyDescent="0.2">
      <c r="A651" s="20" t="s">
        <v>660</v>
      </c>
      <c r="B651" s="36"/>
      <c r="C651" s="37"/>
      <c r="D651" s="37"/>
      <c r="E651" s="244"/>
      <c r="F651" s="37"/>
      <c r="G651" s="38"/>
      <c r="H651" s="39"/>
      <c r="I651" s="40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246"/>
    </row>
    <row r="652" spans="1:20" ht="23.25" customHeight="1" x14ac:dyDescent="0.2">
      <c r="A652" s="20" t="s">
        <v>661</v>
      </c>
      <c r="B652" s="36"/>
      <c r="C652" s="37"/>
      <c r="D652" s="37"/>
      <c r="E652" s="244"/>
      <c r="F652" s="37"/>
      <c r="G652" s="38"/>
      <c r="H652" s="39"/>
      <c r="I652" s="40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246"/>
    </row>
    <row r="653" spans="1:20" ht="23.25" customHeight="1" x14ac:dyDescent="0.2">
      <c r="A653" s="20" t="s">
        <v>662</v>
      </c>
      <c r="B653" s="36"/>
      <c r="C653" s="37"/>
      <c r="D653" s="37"/>
      <c r="E653" s="244"/>
      <c r="F653" s="37"/>
      <c r="G653" s="38"/>
      <c r="H653" s="39"/>
      <c r="I653" s="40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246"/>
    </row>
    <row r="654" spans="1:20" ht="23.25" customHeight="1" x14ac:dyDescent="0.2">
      <c r="A654" s="20" t="s">
        <v>663</v>
      </c>
      <c r="B654" s="36"/>
      <c r="C654" s="37"/>
      <c r="D654" s="37"/>
      <c r="E654" s="244"/>
      <c r="F654" s="37"/>
      <c r="G654" s="38"/>
      <c r="H654" s="39"/>
      <c r="I654" s="40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246"/>
    </row>
    <row r="655" spans="1:20" ht="23.25" customHeight="1" x14ac:dyDescent="0.2">
      <c r="A655" s="20" t="s">
        <v>664</v>
      </c>
      <c r="B655" s="36"/>
      <c r="C655" s="37"/>
      <c r="D655" s="37"/>
      <c r="E655" s="244"/>
      <c r="F655" s="37"/>
      <c r="G655" s="38"/>
      <c r="H655" s="39"/>
      <c r="I655" s="40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246"/>
    </row>
    <row r="656" spans="1:20" ht="23.25" customHeight="1" x14ac:dyDescent="0.2">
      <c r="A656" s="20" t="s">
        <v>665</v>
      </c>
      <c r="B656" s="36"/>
      <c r="C656" s="37"/>
      <c r="D656" s="37"/>
      <c r="E656" s="244"/>
      <c r="F656" s="37"/>
      <c r="G656" s="38"/>
      <c r="H656" s="39"/>
      <c r="I656" s="40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246"/>
    </row>
    <row r="657" spans="1:20" ht="23.25" customHeight="1" x14ac:dyDescent="0.2">
      <c r="A657" s="20" t="s">
        <v>666</v>
      </c>
      <c r="B657" s="36"/>
      <c r="C657" s="37"/>
      <c r="D657" s="37"/>
      <c r="E657" s="244"/>
      <c r="F657" s="37"/>
      <c r="G657" s="38"/>
      <c r="H657" s="39"/>
      <c r="I657" s="40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246"/>
    </row>
    <row r="658" spans="1:20" ht="23.25" customHeight="1" x14ac:dyDescent="0.2">
      <c r="A658" s="20" t="s">
        <v>667</v>
      </c>
      <c r="B658" s="36"/>
      <c r="C658" s="37"/>
      <c r="D658" s="37"/>
      <c r="E658" s="244"/>
      <c r="F658" s="37"/>
      <c r="G658" s="38"/>
      <c r="H658" s="39"/>
      <c r="I658" s="40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246"/>
    </row>
    <row r="659" spans="1:20" ht="23.25" customHeight="1" x14ac:dyDescent="0.2">
      <c r="A659" s="20" t="s">
        <v>668</v>
      </c>
      <c r="B659" s="36"/>
      <c r="C659" s="37"/>
      <c r="D659" s="37"/>
      <c r="E659" s="244"/>
      <c r="F659" s="37"/>
      <c r="G659" s="38"/>
      <c r="H659" s="39"/>
      <c r="I659" s="40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246"/>
    </row>
    <row r="660" spans="1:20" ht="23.25" customHeight="1" x14ac:dyDescent="0.2">
      <c r="A660" s="20" t="s">
        <v>669</v>
      </c>
      <c r="B660" s="36"/>
      <c r="C660" s="37"/>
      <c r="D660" s="37"/>
      <c r="E660" s="244"/>
      <c r="F660" s="37"/>
      <c r="G660" s="38"/>
      <c r="H660" s="39"/>
      <c r="I660" s="40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246"/>
    </row>
    <row r="661" spans="1:20" ht="23.25" customHeight="1" x14ac:dyDescent="0.2">
      <c r="A661" s="20" t="s">
        <v>670</v>
      </c>
      <c r="B661" s="36"/>
      <c r="C661" s="37"/>
      <c r="D661" s="37"/>
      <c r="E661" s="244"/>
      <c r="F661" s="37"/>
      <c r="G661" s="38"/>
      <c r="H661" s="39"/>
      <c r="I661" s="40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246"/>
    </row>
    <row r="662" spans="1:20" ht="23.25" customHeight="1" x14ac:dyDescent="0.2">
      <c r="A662" s="20" t="s">
        <v>671</v>
      </c>
      <c r="B662" s="36"/>
      <c r="C662" s="37"/>
      <c r="D662" s="37"/>
      <c r="E662" s="244"/>
      <c r="F662" s="37"/>
      <c r="G662" s="38"/>
      <c r="H662" s="39"/>
      <c r="I662" s="40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246"/>
    </row>
    <row r="663" spans="1:20" ht="23.25" customHeight="1" x14ac:dyDescent="0.2">
      <c r="A663" s="20" t="s">
        <v>672</v>
      </c>
      <c r="B663" s="36"/>
      <c r="C663" s="37"/>
      <c r="D663" s="37"/>
      <c r="E663" s="244"/>
      <c r="F663" s="37"/>
      <c r="G663" s="38"/>
      <c r="H663" s="39"/>
      <c r="I663" s="40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246"/>
    </row>
    <row r="664" spans="1:20" ht="23.25" customHeight="1" x14ac:dyDescent="0.2">
      <c r="A664" s="20" t="s">
        <v>673</v>
      </c>
      <c r="B664" s="36"/>
      <c r="C664" s="37"/>
      <c r="D664" s="37"/>
      <c r="E664" s="244"/>
      <c r="F664" s="37"/>
      <c r="G664" s="38"/>
      <c r="H664" s="39"/>
      <c r="I664" s="40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246"/>
    </row>
    <row r="665" spans="1:20" ht="23.25" customHeight="1" x14ac:dyDescent="0.2">
      <c r="A665" s="20" t="s">
        <v>674</v>
      </c>
      <c r="B665" s="36"/>
      <c r="C665" s="37"/>
      <c r="D665" s="37"/>
      <c r="E665" s="244"/>
      <c r="F665" s="37"/>
      <c r="G665" s="38"/>
      <c r="H665" s="39"/>
      <c r="I665" s="40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246"/>
    </row>
    <row r="666" spans="1:20" ht="23.25" customHeight="1" x14ac:dyDescent="0.2">
      <c r="A666" s="20" t="s">
        <v>675</v>
      </c>
      <c r="B666" s="36"/>
      <c r="C666" s="37"/>
      <c r="D666" s="37"/>
      <c r="E666" s="244"/>
      <c r="F666" s="37"/>
      <c r="G666" s="38"/>
      <c r="H666" s="39"/>
      <c r="I666" s="40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246"/>
    </row>
    <row r="667" spans="1:20" ht="23.25" customHeight="1" x14ac:dyDescent="0.2">
      <c r="A667" s="20" t="s">
        <v>676</v>
      </c>
      <c r="B667" s="36"/>
      <c r="C667" s="37"/>
      <c r="D667" s="37"/>
      <c r="E667" s="244"/>
      <c r="F667" s="37"/>
      <c r="G667" s="38"/>
      <c r="H667" s="39"/>
      <c r="I667" s="40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246"/>
    </row>
    <row r="668" spans="1:20" ht="23.25" customHeight="1" x14ac:dyDescent="0.2">
      <c r="A668" s="20" t="s">
        <v>677</v>
      </c>
      <c r="B668" s="36"/>
      <c r="C668" s="37"/>
      <c r="D668" s="37"/>
      <c r="E668" s="244"/>
      <c r="F668" s="37"/>
      <c r="G668" s="38"/>
      <c r="H668" s="39"/>
      <c r="I668" s="40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246"/>
    </row>
    <row r="669" spans="1:20" ht="23.25" customHeight="1" x14ac:dyDescent="0.2">
      <c r="A669" s="20" t="s">
        <v>678</v>
      </c>
      <c r="B669" s="36"/>
      <c r="C669" s="37"/>
      <c r="D669" s="37"/>
      <c r="E669" s="244"/>
      <c r="F669" s="37"/>
      <c r="G669" s="38"/>
      <c r="H669" s="39"/>
      <c r="I669" s="40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246"/>
    </row>
    <row r="670" spans="1:20" ht="23.25" customHeight="1" x14ac:dyDescent="0.2">
      <c r="A670" s="20" t="s">
        <v>679</v>
      </c>
      <c r="B670" s="36"/>
      <c r="C670" s="37"/>
      <c r="D670" s="37"/>
      <c r="E670" s="244"/>
      <c r="F670" s="37"/>
      <c r="G670" s="38"/>
      <c r="H670" s="39"/>
      <c r="I670" s="40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246"/>
    </row>
    <row r="671" spans="1:20" ht="23.25" customHeight="1" x14ac:dyDescent="0.2">
      <c r="A671" s="20" t="s">
        <v>680</v>
      </c>
      <c r="B671" s="36"/>
      <c r="C671" s="37"/>
      <c r="D671" s="37"/>
      <c r="E671" s="244"/>
      <c r="F671" s="37"/>
      <c r="G671" s="38"/>
      <c r="H671" s="39"/>
      <c r="I671" s="40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246"/>
    </row>
    <row r="672" spans="1:20" ht="23.25" customHeight="1" x14ac:dyDescent="0.2">
      <c r="A672" s="20" t="s">
        <v>681</v>
      </c>
      <c r="B672" s="36"/>
      <c r="C672" s="37"/>
      <c r="D672" s="37"/>
      <c r="E672" s="244"/>
      <c r="F672" s="37"/>
      <c r="G672" s="38"/>
      <c r="H672" s="39"/>
      <c r="I672" s="40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246"/>
    </row>
    <row r="673" spans="1:20" ht="23.25" customHeight="1" x14ac:dyDescent="0.2">
      <c r="A673" s="20" t="s">
        <v>682</v>
      </c>
      <c r="B673" s="36"/>
      <c r="C673" s="37"/>
      <c r="D673" s="37"/>
      <c r="E673" s="244"/>
      <c r="F673" s="37"/>
      <c r="G673" s="38"/>
      <c r="H673" s="39"/>
      <c r="I673" s="40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246"/>
    </row>
    <row r="674" spans="1:20" ht="23.25" customHeight="1" x14ac:dyDescent="0.2">
      <c r="A674" s="20" t="s">
        <v>683</v>
      </c>
      <c r="B674" s="36"/>
      <c r="C674" s="37"/>
      <c r="D674" s="37"/>
      <c r="E674" s="244"/>
      <c r="F674" s="37"/>
      <c r="G674" s="38"/>
      <c r="H674" s="39"/>
      <c r="I674" s="40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246"/>
    </row>
    <row r="675" spans="1:20" ht="23.25" customHeight="1" x14ac:dyDescent="0.2">
      <c r="A675" s="20" t="s">
        <v>684</v>
      </c>
      <c r="B675" s="36"/>
      <c r="C675" s="37"/>
      <c r="D675" s="37"/>
      <c r="E675" s="244"/>
      <c r="F675" s="37"/>
      <c r="G675" s="38"/>
      <c r="H675" s="39"/>
      <c r="I675" s="40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246"/>
    </row>
    <row r="676" spans="1:20" ht="23.25" customHeight="1" x14ac:dyDescent="0.2">
      <c r="A676" s="20" t="s">
        <v>685</v>
      </c>
      <c r="B676" s="36"/>
      <c r="C676" s="37"/>
      <c r="D676" s="37"/>
      <c r="E676" s="244"/>
      <c r="F676" s="37"/>
      <c r="G676" s="38"/>
      <c r="H676" s="39"/>
      <c r="I676" s="40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246"/>
    </row>
    <row r="677" spans="1:20" ht="23.25" customHeight="1" x14ac:dyDescent="0.2">
      <c r="A677" s="20" t="s">
        <v>686</v>
      </c>
      <c r="B677" s="36"/>
      <c r="C677" s="37"/>
      <c r="D677" s="37"/>
      <c r="E677" s="244"/>
      <c r="F677" s="37"/>
      <c r="G677" s="38"/>
      <c r="H677" s="39"/>
      <c r="I677" s="40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246"/>
    </row>
    <row r="678" spans="1:20" ht="23.25" customHeight="1" x14ac:dyDescent="0.2">
      <c r="A678" s="20" t="s">
        <v>687</v>
      </c>
      <c r="B678" s="36"/>
      <c r="C678" s="37"/>
      <c r="D678" s="37"/>
      <c r="E678" s="244"/>
      <c r="F678" s="37"/>
      <c r="G678" s="38"/>
      <c r="H678" s="39"/>
      <c r="I678" s="40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246"/>
    </row>
    <row r="679" spans="1:20" ht="23.25" customHeight="1" x14ac:dyDescent="0.2">
      <c r="A679" s="20" t="s">
        <v>688</v>
      </c>
      <c r="B679" s="36"/>
      <c r="C679" s="37"/>
      <c r="D679" s="37"/>
      <c r="E679" s="244"/>
      <c r="F679" s="37"/>
      <c r="G679" s="38"/>
      <c r="H679" s="39"/>
      <c r="I679" s="40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246"/>
    </row>
    <row r="680" spans="1:20" ht="23.25" customHeight="1" x14ac:dyDescent="0.2">
      <c r="A680" s="20" t="s">
        <v>689</v>
      </c>
      <c r="B680" s="36"/>
      <c r="C680" s="37"/>
      <c r="D680" s="37"/>
      <c r="E680" s="244"/>
      <c r="F680" s="37"/>
      <c r="G680" s="38"/>
      <c r="H680" s="39"/>
      <c r="I680" s="40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246"/>
    </row>
    <row r="681" spans="1:20" ht="23.25" customHeight="1" x14ac:dyDescent="0.2">
      <c r="A681" s="20" t="s">
        <v>690</v>
      </c>
      <c r="B681" s="36"/>
      <c r="C681" s="37"/>
      <c r="D681" s="37"/>
      <c r="E681" s="244"/>
      <c r="F681" s="37"/>
      <c r="G681" s="38"/>
      <c r="H681" s="39"/>
      <c r="I681" s="40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246"/>
    </row>
    <row r="682" spans="1:20" ht="23.25" customHeight="1" x14ac:dyDescent="0.2">
      <c r="A682" s="20" t="s">
        <v>691</v>
      </c>
      <c r="B682" s="36"/>
      <c r="C682" s="37"/>
      <c r="D682" s="37"/>
      <c r="E682" s="244"/>
      <c r="F682" s="37"/>
      <c r="G682" s="38"/>
      <c r="H682" s="39"/>
      <c r="I682" s="40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246"/>
    </row>
    <row r="683" spans="1:20" ht="23.25" customHeight="1" x14ac:dyDescent="0.2">
      <c r="A683" s="20" t="s">
        <v>692</v>
      </c>
      <c r="B683" s="36"/>
      <c r="C683" s="37"/>
      <c r="D683" s="37"/>
      <c r="E683" s="244"/>
      <c r="F683" s="37"/>
      <c r="G683" s="38"/>
      <c r="H683" s="39"/>
      <c r="I683" s="40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246"/>
    </row>
    <row r="684" spans="1:20" ht="23.25" customHeight="1" x14ac:dyDescent="0.2">
      <c r="A684" s="20" t="s">
        <v>693</v>
      </c>
      <c r="B684" s="36"/>
      <c r="C684" s="37"/>
      <c r="D684" s="37"/>
      <c r="E684" s="244"/>
      <c r="F684" s="37"/>
      <c r="G684" s="38"/>
      <c r="H684" s="39"/>
      <c r="I684" s="40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246"/>
    </row>
    <row r="685" spans="1:20" ht="23.25" customHeight="1" x14ac:dyDescent="0.2">
      <c r="A685" s="20" t="s">
        <v>694</v>
      </c>
      <c r="B685" s="36"/>
      <c r="C685" s="37"/>
      <c r="D685" s="37"/>
      <c r="E685" s="244"/>
      <c r="F685" s="37"/>
      <c r="G685" s="38"/>
      <c r="H685" s="39"/>
      <c r="I685" s="40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246"/>
    </row>
    <row r="686" spans="1:20" ht="23.25" customHeight="1" x14ac:dyDescent="0.2">
      <c r="A686" s="20" t="s">
        <v>695</v>
      </c>
      <c r="B686" s="36"/>
      <c r="C686" s="37"/>
      <c r="D686" s="37"/>
      <c r="E686" s="244"/>
      <c r="F686" s="37"/>
      <c r="G686" s="38"/>
      <c r="H686" s="39"/>
      <c r="I686" s="40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246"/>
    </row>
    <row r="687" spans="1:20" ht="23.25" customHeight="1" x14ac:dyDescent="0.2">
      <c r="A687" s="20" t="s">
        <v>696</v>
      </c>
      <c r="B687" s="36"/>
      <c r="C687" s="37"/>
      <c r="D687" s="37"/>
      <c r="E687" s="244"/>
      <c r="F687" s="37"/>
      <c r="G687" s="38"/>
      <c r="H687" s="39"/>
      <c r="I687" s="40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246"/>
    </row>
    <row r="688" spans="1:20" ht="23.25" customHeight="1" x14ac:dyDescent="0.2">
      <c r="A688" s="20" t="s">
        <v>697</v>
      </c>
      <c r="B688" s="36"/>
      <c r="C688" s="37"/>
      <c r="D688" s="37"/>
      <c r="E688" s="244"/>
      <c r="F688" s="37"/>
      <c r="G688" s="38"/>
      <c r="H688" s="39"/>
      <c r="I688" s="40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246"/>
    </row>
    <row r="689" spans="1:20" ht="23.25" customHeight="1" x14ac:dyDescent="0.2">
      <c r="A689" s="20" t="s">
        <v>698</v>
      </c>
      <c r="B689" s="36"/>
      <c r="C689" s="37"/>
      <c r="D689" s="37"/>
      <c r="E689" s="244"/>
      <c r="F689" s="37"/>
      <c r="G689" s="38"/>
      <c r="H689" s="39"/>
      <c r="I689" s="40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246"/>
    </row>
    <row r="690" spans="1:20" ht="23.25" customHeight="1" x14ac:dyDescent="0.2">
      <c r="A690" s="20" t="s">
        <v>699</v>
      </c>
      <c r="B690" s="36"/>
      <c r="C690" s="37"/>
      <c r="D690" s="37"/>
      <c r="E690" s="244"/>
      <c r="F690" s="37"/>
      <c r="G690" s="38"/>
      <c r="H690" s="39"/>
      <c r="I690" s="40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246"/>
    </row>
    <row r="691" spans="1:20" ht="23.25" customHeight="1" x14ac:dyDescent="0.2">
      <c r="A691" s="20" t="s">
        <v>700</v>
      </c>
      <c r="B691" s="36"/>
      <c r="C691" s="37"/>
      <c r="D691" s="37"/>
      <c r="E691" s="244"/>
      <c r="F691" s="37"/>
      <c r="G691" s="38"/>
      <c r="H691" s="39"/>
      <c r="I691" s="40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246"/>
    </row>
    <row r="692" spans="1:20" ht="23.25" customHeight="1" x14ac:dyDescent="0.2">
      <c r="A692" s="20" t="s">
        <v>701</v>
      </c>
      <c r="B692" s="36"/>
      <c r="C692" s="37"/>
      <c r="D692" s="37"/>
      <c r="E692" s="244"/>
      <c r="F692" s="37"/>
      <c r="G692" s="38"/>
      <c r="H692" s="39"/>
      <c r="I692" s="40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246"/>
    </row>
    <row r="693" spans="1:20" ht="23.25" customHeight="1" x14ac:dyDescent="0.2">
      <c r="A693" s="20" t="s">
        <v>702</v>
      </c>
      <c r="B693" s="36"/>
      <c r="C693" s="37"/>
      <c r="D693" s="37"/>
      <c r="E693" s="244"/>
      <c r="F693" s="37"/>
      <c r="G693" s="38"/>
      <c r="H693" s="39"/>
      <c r="I693" s="40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246"/>
    </row>
    <row r="694" spans="1:20" ht="23.25" customHeight="1" x14ac:dyDescent="0.2">
      <c r="A694" s="20" t="s">
        <v>703</v>
      </c>
      <c r="B694" s="36"/>
      <c r="C694" s="37"/>
      <c r="D694" s="37"/>
      <c r="E694" s="244"/>
      <c r="F694" s="37"/>
      <c r="G694" s="38"/>
      <c r="H694" s="39"/>
      <c r="I694" s="40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246"/>
    </row>
    <row r="695" spans="1:20" ht="23.25" customHeight="1" x14ac:dyDescent="0.2">
      <c r="A695" s="20" t="s">
        <v>704</v>
      </c>
      <c r="B695" s="36"/>
      <c r="C695" s="37"/>
      <c r="D695" s="37"/>
      <c r="E695" s="244"/>
      <c r="F695" s="37"/>
      <c r="G695" s="38"/>
      <c r="H695" s="39"/>
      <c r="I695" s="40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246"/>
    </row>
    <row r="696" spans="1:20" ht="23.25" customHeight="1" x14ac:dyDescent="0.2">
      <c r="A696" s="20" t="s">
        <v>705</v>
      </c>
      <c r="B696" s="36"/>
      <c r="C696" s="37"/>
      <c r="D696" s="37"/>
      <c r="E696" s="244"/>
      <c r="F696" s="37"/>
      <c r="G696" s="38"/>
      <c r="H696" s="39"/>
      <c r="I696" s="40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246"/>
    </row>
    <row r="697" spans="1:20" ht="23.25" customHeight="1" x14ac:dyDescent="0.2">
      <c r="A697" s="20" t="s">
        <v>706</v>
      </c>
      <c r="B697" s="36"/>
      <c r="C697" s="37"/>
      <c r="D697" s="37"/>
      <c r="E697" s="244"/>
      <c r="F697" s="37"/>
      <c r="G697" s="38"/>
      <c r="H697" s="39"/>
      <c r="I697" s="40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246"/>
    </row>
    <row r="698" spans="1:20" ht="23.25" customHeight="1" x14ac:dyDescent="0.2">
      <c r="A698" s="20" t="s">
        <v>707</v>
      </c>
      <c r="B698" s="36"/>
      <c r="C698" s="37"/>
      <c r="D698" s="37"/>
      <c r="E698" s="244"/>
      <c r="F698" s="37"/>
      <c r="G698" s="38"/>
      <c r="H698" s="39"/>
      <c r="I698" s="40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246"/>
    </row>
    <row r="699" spans="1:20" ht="23.25" customHeight="1" x14ac:dyDescent="0.2">
      <c r="A699" s="20" t="s">
        <v>708</v>
      </c>
      <c r="B699" s="36"/>
      <c r="C699" s="37"/>
      <c r="D699" s="37"/>
      <c r="E699" s="244"/>
      <c r="F699" s="37"/>
      <c r="G699" s="38"/>
      <c r="H699" s="39"/>
      <c r="I699" s="40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246"/>
    </row>
    <row r="700" spans="1:20" ht="23.25" customHeight="1" x14ac:dyDescent="0.2">
      <c r="A700" s="20" t="s">
        <v>709</v>
      </c>
      <c r="B700" s="36"/>
      <c r="C700" s="37"/>
      <c r="D700" s="37"/>
      <c r="E700" s="244"/>
      <c r="F700" s="37"/>
      <c r="G700" s="38"/>
      <c r="H700" s="39"/>
      <c r="I700" s="40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246"/>
    </row>
    <row r="701" spans="1:20" ht="23.25" customHeight="1" x14ac:dyDescent="0.2">
      <c r="A701" s="20" t="s">
        <v>710</v>
      </c>
      <c r="B701" s="36"/>
      <c r="C701" s="37"/>
      <c r="D701" s="37"/>
      <c r="E701" s="244"/>
      <c r="F701" s="37"/>
      <c r="G701" s="38"/>
      <c r="H701" s="39"/>
      <c r="I701" s="40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246"/>
    </row>
    <row r="702" spans="1:20" ht="23.25" customHeight="1" x14ac:dyDescent="0.2">
      <c r="A702" s="20" t="s">
        <v>711</v>
      </c>
      <c r="B702" s="36"/>
      <c r="C702" s="37"/>
      <c r="D702" s="37"/>
      <c r="E702" s="244"/>
      <c r="F702" s="37"/>
      <c r="G702" s="38"/>
      <c r="H702" s="39"/>
      <c r="I702" s="40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246"/>
    </row>
    <row r="703" spans="1:20" ht="23.25" customHeight="1" x14ac:dyDescent="0.2">
      <c r="A703" s="20" t="s">
        <v>712</v>
      </c>
      <c r="B703" s="36"/>
      <c r="C703" s="37"/>
      <c r="D703" s="37"/>
      <c r="E703" s="244"/>
      <c r="F703" s="37"/>
      <c r="G703" s="38"/>
      <c r="H703" s="39"/>
      <c r="I703" s="40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246"/>
    </row>
    <row r="704" spans="1:20" ht="23.25" customHeight="1" x14ac:dyDescent="0.2">
      <c r="A704" s="20" t="s">
        <v>713</v>
      </c>
      <c r="B704" s="36"/>
      <c r="C704" s="37"/>
      <c r="D704" s="37"/>
      <c r="E704" s="244"/>
      <c r="F704" s="37"/>
      <c r="G704" s="38"/>
      <c r="H704" s="39"/>
      <c r="I704" s="40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246"/>
    </row>
    <row r="705" spans="1:20" ht="23.25" customHeight="1" x14ac:dyDescent="0.2">
      <c r="A705" s="20" t="s">
        <v>714</v>
      </c>
      <c r="B705" s="36"/>
      <c r="C705" s="37"/>
      <c r="D705" s="37"/>
      <c r="E705" s="244"/>
      <c r="F705" s="37"/>
      <c r="G705" s="38"/>
      <c r="H705" s="39"/>
      <c r="I705" s="40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246"/>
    </row>
    <row r="706" spans="1:20" ht="23.25" customHeight="1" x14ac:dyDescent="0.2">
      <c r="A706" s="20" t="s">
        <v>715</v>
      </c>
      <c r="B706" s="36"/>
      <c r="C706" s="37"/>
      <c r="D706" s="37"/>
      <c r="E706" s="244"/>
      <c r="F706" s="37"/>
      <c r="G706" s="38"/>
      <c r="H706" s="39"/>
      <c r="I706" s="40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246"/>
    </row>
    <row r="707" spans="1:20" ht="23.25" customHeight="1" x14ac:dyDescent="0.2">
      <c r="A707" s="20" t="s">
        <v>716</v>
      </c>
      <c r="B707" s="36"/>
      <c r="C707" s="37"/>
      <c r="D707" s="37"/>
      <c r="E707" s="244"/>
      <c r="F707" s="37"/>
      <c r="G707" s="38"/>
      <c r="H707" s="39"/>
      <c r="I707" s="40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246"/>
    </row>
    <row r="708" spans="1:20" ht="23.25" customHeight="1" x14ac:dyDescent="0.2">
      <c r="A708" s="20" t="s">
        <v>717</v>
      </c>
      <c r="B708" s="36"/>
      <c r="C708" s="37"/>
      <c r="D708" s="37"/>
      <c r="E708" s="244"/>
      <c r="F708" s="37"/>
      <c r="G708" s="38"/>
      <c r="H708" s="39"/>
      <c r="I708" s="40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246"/>
    </row>
    <row r="709" spans="1:20" ht="23.25" customHeight="1" x14ac:dyDescent="0.2">
      <c r="A709" s="20" t="s">
        <v>718</v>
      </c>
      <c r="B709" s="36"/>
      <c r="C709" s="37"/>
      <c r="D709" s="37"/>
      <c r="E709" s="244"/>
      <c r="F709" s="37"/>
      <c r="G709" s="38"/>
      <c r="H709" s="39"/>
      <c r="I709" s="40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246"/>
    </row>
    <row r="710" spans="1:20" ht="23.25" customHeight="1" x14ac:dyDescent="0.2">
      <c r="A710" s="20" t="s">
        <v>719</v>
      </c>
      <c r="B710" s="36"/>
      <c r="C710" s="37"/>
      <c r="D710" s="37"/>
      <c r="E710" s="244"/>
      <c r="F710" s="37"/>
      <c r="G710" s="38"/>
      <c r="H710" s="39"/>
      <c r="I710" s="40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246"/>
    </row>
    <row r="711" spans="1:20" ht="23.25" customHeight="1" x14ac:dyDescent="0.2">
      <c r="A711" s="20" t="s">
        <v>720</v>
      </c>
      <c r="B711" s="36"/>
      <c r="C711" s="37"/>
      <c r="D711" s="37"/>
      <c r="E711" s="244"/>
      <c r="F711" s="37"/>
      <c r="G711" s="38"/>
      <c r="H711" s="39"/>
      <c r="I711" s="40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246"/>
    </row>
    <row r="712" spans="1:20" ht="23.25" customHeight="1" x14ac:dyDescent="0.2">
      <c r="A712" s="20" t="s">
        <v>721</v>
      </c>
      <c r="B712" s="36"/>
      <c r="C712" s="37"/>
      <c r="D712" s="37"/>
      <c r="E712" s="244"/>
      <c r="F712" s="37"/>
      <c r="G712" s="38"/>
      <c r="H712" s="39"/>
      <c r="I712" s="40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246"/>
    </row>
    <row r="713" spans="1:20" ht="23.25" customHeight="1" x14ac:dyDescent="0.2">
      <c r="A713" s="20" t="s">
        <v>722</v>
      </c>
      <c r="B713" s="36"/>
      <c r="C713" s="37"/>
      <c r="D713" s="37"/>
      <c r="E713" s="244"/>
      <c r="F713" s="37"/>
      <c r="G713" s="38"/>
      <c r="H713" s="39"/>
      <c r="I713" s="40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246"/>
    </row>
    <row r="714" spans="1:20" ht="23.25" customHeight="1" x14ac:dyDescent="0.2">
      <c r="A714" s="20" t="s">
        <v>723</v>
      </c>
      <c r="B714" s="36"/>
      <c r="C714" s="37"/>
      <c r="D714" s="37"/>
      <c r="E714" s="244"/>
      <c r="F714" s="37"/>
      <c r="G714" s="38"/>
      <c r="H714" s="39"/>
      <c r="I714" s="40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246"/>
    </row>
    <row r="715" spans="1:20" ht="23.25" customHeight="1" x14ac:dyDescent="0.2">
      <c r="A715" s="20" t="s">
        <v>724</v>
      </c>
      <c r="B715" s="36"/>
      <c r="C715" s="37"/>
      <c r="D715" s="37"/>
      <c r="E715" s="244"/>
      <c r="F715" s="37"/>
      <c r="G715" s="38"/>
      <c r="H715" s="39"/>
      <c r="I715" s="40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246"/>
    </row>
    <row r="716" spans="1:20" ht="23.25" customHeight="1" x14ac:dyDescent="0.2">
      <c r="A716" s="20" t="s">
        <v>725</v>
      </c>
      <c r="B716" s="36"/>
      <c r="C716" s="37"/>
      <c r="D716" s="37"/>
      <c r="E716" s="244"/>
      <c r="F716" s="37"/>
      <c r="G716" s="38"/>
      <c r="H716" s="39"/>
      <c r="I716" s="40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246"/>
    </row>
    <row r="717" spans="1:20" ht="23.25" customHeight="1" x14ac:dyDescent="0.2">
      <c r="A717" s="20" t="s">
        <v>726</v>
      </c>
      <c r="B717" s="36"/>
      <c r="C717" s="37"/>
      <c r="D717" s="37"/>
      <c r="E717" s="244"/>
      <c r="F717" s="37"/>
      <c r="G717" s="38"/>
      <c r="H717" s="39"/>
      <c r="I717" s="40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246"/>
    </row>
    <row r="718" spans="1:20" ht="23.25" customHeight="1" x14ac:dyDescent="0.2">
      <c r="A718" s="20" t="s">
        <v>727</v>
      </c>
      <c r="B718" s="36"/>
      <c r="C718" s="37"/>
      <c r="D718" s="37"/>
      <c r="E718" s="244"/>
      <c r="F718" s="37"/>
      <c r="G718" s="38"/>
      <c r="H718" s="39"/>
      <c r="I718" s="40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246"/>
    </row>
    <row r="719" spans="1:20" ht="23.25" customHeight="1" x14ac:dyDescent="0.2">
      <c r="A719" s="20" t="s">
        <v>728</v>
      </c>
      <c r="B719" s="36"/>
      <c r="C719" s="37"/>
      <c r="D719" s="37"/>
      <c r="E719" s="244"/>
      <c r="F719" s="37"/>
      <c r="G719" s="38"/>
      <c r="H719" s="39"/>
      <c r="I719" s="40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246"/>
    </row>
    <row r="720" spans="1:20" ht="23.25" customHeight="1" x14ac:dyDescent="0.2">
      <c r="A720" s="20" t="s">
        <v>729</v>
      </c>
      <c r="B720" s="36"/>
      <c r="C720" s="37"/>
      <c r="D720" s="37"/>
      <c r="E720" s="244"/>
      <c r="F720" s="37"/>
      <c r="G720" s="38"/>
      <c r="H720" s="39"/>
      <c r="I720" s="40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246"/>
    </row>
    <row r="721" spans="1:20" ht="23.25" customHeight="1" x14ac:dyDescent="0.2">
      <c r="A721" s="20" t="s">
        <v>730</v>
      </c>
      <c r="B721" s="36"/>
      <c r="C721" s="37"/>
      <c r="D721" s="37"/>
      <c r="E721" s="244"/>
      <c r="F721" s="37"/>
      <c r="G721" s="38"/>
      <c r="H721" s="39"/>
      <c r="I721" s="40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246"/>
    </row>
    <row r="722" spans="1:20" ht="23.25" customHeight="1" x14ac:dyDescent="0.2">
      <c r="A722" s="20" t="s">
        <v>731</v>
      </c>
      <c r="B722" s="36"/>
      <c r="C722" s="37"/>
      <c r="D722" s="37"/>
      <c r="E722" s="244"/>
      <c r="F722" s="37"/>
      <c r="G722" s="38"/>
      <c r="H722" s="39"/>
      <c r="I722" s="40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246"/>
    </row>
    <row r="723" spans="1:20" ht="23.25" customHeight="1" x14ac:dyDescent="0.2">
      <c r="A723" s="20" t="s">
        <v>732</v>
      </c>
      <c r="B723" s="36"/>
      <c r="C723" s="37"/>
      <c r="D723" s="37"/>
      <c r="E723" s="244"/>
      <c r="F723" s="37"/>
      <c r="G723" s="38"/>
      <c r="H723" s="39"/>
      <c r="I723" s="40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246"/>
    </row>
    <row r="724" spans="1:20" ht="23.25" customHeight="1" x14ac:dyDescent="0.2">
      <c r="A724" s="20" t="s">
        <v>733</v>
      </c>
      <c r="B724" s="36"/>
      <c r="C724" s="37"/>
      <c r="D724" s="37"/>
      <c r="E724" s="244"/>
      <c r="F724" s="37"/>
      <c r="G724" s="38"/>
      <c r="H724" s="39"/>
      <c r="I724" s="40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246"/>
    </row>
    <row r="725" spans="1:20" ht="23.25" customHeight="1" x14ac:dyDescent="0.2">
      <c r="A725" s="20" t="s">
        <v>734</v>
      </c>
      <c r="B725" s="36"/>
      <c r="C725" s="37"/>
      <c r="D725" s="37"/>
      <c r="E725" s="244"/>
      <c r="F725" s="37"/>
      <c r="G725" s="38"/>
      <c r="H725" s="39"/>
      <c r="I725" s="40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246"/>
    </row>
    <row r="726" spans="1:20" ht="23.25" customHeight="1" x14ac:dyDescent="0.2">
      <c r="A726" s="20" t="s">
        <v>735</v>
      </c>
      <c r="B726" s="36"/>
      <c r="C726" s="37"/>
      <c r="D726" s="37"/>
      <c r="E726" s="244"/>
      <c r="F726" s="37"/>
      <c r="G726" s="38"/>
      <c r="H726" s="39"/>
      <c r="I726" s="40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246"/>
    </row>
    <row r="727" spans="1:20" ht="23.25" customHeight="1" x14ac:dyDescent="0.2">
      <c r="A727" s="20" t="s">
        <v>736</v>
      </c>
      <c r="B727" s="36"/>
      <c r="C727" s="37"/>
      <c r="D727" s="37"/>
      <c r="E727" s="244"/>
      <c r="F727" s="37"/>
      <c r="G727" s="38"/>
      <c r="H727" s="39"/>
      <c r="I727" s="40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246"/>
    </row>
    <row r="728" spans="1:20" ht="23.25" customHeight="1" x14ac:dyDescent="0.2">
      <c r="A728" s="20" t="s">
        <v>737</v>
      </c>
      <c r="B728" s="36"/>
      <c r="C728" s="37"/>
      <c r="D728" s="37"/>
      <c r="E728" s="244"/>
      <c r="F728" s="37"/>
      <c r="G728" s="38"/>
      <c r="H728" s="39"/>
      <c r="I728" s="40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246"/>
    </row>
    <row r="729" spans="1:20" ht="23.25" customHeight="1" x14ac:dyDescent="0.2">
      <c r="A729" s="20" t="s">
        <v>738</v>
      </c>
      <c r="B729" s="36"/>
      <c r="C729" s="37"/>
      <c r="D729" s="37"/>
      <c r="E729" s="244"/>
      <c r="F729" s="37"/>
      <c r="G729" s="38"/>
      <c r="H729" s="39"/>
      <c r="I729" s="40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246"/>
    </row>
    <row r="730" spans="1:20" ht="23.25" customHeight="1" x14ac:dyDescent="0.2">
      <c r="A730" s="20" t="s">
        <v>739</v>
      </c>
      <c r="B730" s="36"/>
      <c r="C730" s="37"/>
      <c r="D730" s="37"/>
      <c r="E730" s="244"/>
      <c r="F730" s="37"/>
      <c r="G730" s="38"/>
      <c r="H730" s="39"/>
      <c r="I730" s="40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246"/>
    </row>
    <row r="731" spans="1:20" ht="23.25" customHeight="1" x14ac:dyDescent="0.2">
      <c r="A731" s="20" t="s">
        <v>740</v>
      </c>
      <c r="B731" s="36"/>
      <c r="C731" s="37"/>
      <c r="D731" s="37"/>
      <c r="E731" s="244"/>
      <c r="F731" s="37"/>
      <c r="G731" s="38"/>
      <c r="H731" s="39"/>
      <c r="I731" s="40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246"/>
    </row>
    <row r="732" spans="1:20" ht="23.25" customHeight="1" x14ac:dyDescent="0.2">
      <c r="A732" s="20" t="s">
        <v>741</v>
      </c>
      <c r="B732" s="36"/>
      <c r="C732" s="37"/>
      <c r="D732" s="37"/>
      <c r="E732" s="244"/>
      <c r="F732" s="37"/>
      <c r="G732" s="38"/>
      <c r="H732" s="39"/>
      <c r="I732" s="40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246"/>
    </row>
    <row r="733" spans="1:20" ht="23.25" customHeight="1" x14ac:dyDescent="0.2">
      <c r="A733" s="20" t="s">
        <v>742</v>
      </c>
      <c r="B733" s="36"/>
      <c r="C733" s="37"/>
      <c r="D733" s="37"/>
      <c r="E733" s="244"/>
      <c r="F733" s="37"/>
      <c r="G733" s="38"/>
      <c r="H733" s="39"/>
      <c r="I733" s="40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246"/>
    </row>
    <row r="734" spans="1:20" ht="23.25" customHeight="1" x14ac:dyDescent="0.2">
      <c r="A734" s="20" t="s">
        <v>743</v>
      </c>
      <c r="B734" s="36"/>
      <c r="C734" s="37"/>
      <c r="D734" s="37"/>
      <c r="E734" s="244"/>
      <c r="F734" s="37"/>
      <c r="G734" s="38"/>
      <c r="H734" s="39"/>
      <c r="I734" s="40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246"/>
    </row>
    <row r="735" spans="1:20" ht="23.25" customHeight="1" x14ac:dyDescent="0.2">
      <c r="A735" s="20" t="s">
        <v>744</v>
      </c>
      <c r="B735" s="36"/>
      <c r="C735" s="37"/>
      <c r="D735" s="37"/>
      <c r="E735" s="244"/>
      <c r="F735" s="37"/>
      <c r="G735" s="38"/>
      <c r="H735" s="39"/>
      <c r="I735" s="40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246"/>
    </row>
    <row r="736" spans="1:20" ht="23.25" customHeight="1" x14ac:dyDescent="0.2">
      <c r="A736" s="20" t="s">
        <v>745</v>
      </c>
      <c r="B736" s="36"/>
      <c r="C736" s="37"/>
      <c r="D736" s="37"/>
      <c r="E736" s="244"/>
      <c r="F736" s="37"/>
      <c r="G736" s="38"/>
      <c r="H736" s="39"/>
      <c r="I736" s="40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246"/>
    </row>
    <row r="737" spans="1:20" ht="23.25" customHeight="1" x14ac:dyDescent="0.2">
      <c r="A737" s="20" t="s">
        <v>746</v>
      </c>
      <c r="B737" s="36"/>
      <c r="C737" s="37"/>
      <c r="D737" s="37"/>
      <c r="E737" s="244"/>
      <c r="F737" s="37"/>
      <c r="G737" s="38"/>
      <c r="H737" s="39"/>
      <c r="I737" s="40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246"/>
    </row>
    <row r="738" spans="1:20" ht="23.25" customHeight="1" x14ac:dyDescent="0.25">
      <c r="A738" s="20" t="s">
        <v>747</v>
      </c>
    </row>
    <row r="739" spans="1:20" ht="23.25" customHeight="1" x14ac:dyDescent="0.25">
      <c r="A739" s="20" t="s">
        <v>748</v>
      </c>
    </row>
    <row r="740" spans="1:20" ht="23.25" customHeight="1" x14ac:dyDescent="0.25">
      <c r="A740" s="20" t="s">
        <v>749</v>
      </c>
    </row>
    <row r="741" spans="1:20" ht="23.25" customHeight="1" x14ac:dyDescent="0.25">
      <c r="A741" s="20" t="s">
        <v>750</v>
      </c>
    </row>
    <row r="742" spans="1:20" ht="23.25" customHeight="1" x14ac:dyDescent="0.25">
      <c r="A742" s="20" t="s">
        <v>751</v>
      </c>
    </row>
    <row r="743" spans="1:20" ht="23.25" customHeight="1" x14ac:dyDescent="0.25">
      <c r="A743" s="20" t="s">
        <v>752</v>
      </c>
    </row>
    <row r="744" spans="1:20" ht="23.25" customHeight="1" x14ac:dyDescent="0.25">
      <c r="A744" s="20" t="s">
        <v>753</v>
      </c>
    </row>
    <row r="745" spans="1:20" ht="23.25" customHeight="1" x14ac:dyDescent="0.25">
      <c r="A745" s="20" t="s">
        <v>754</v>
      </c>
    </row>
    <row r="746" spans="1:20" ht="23.25" customHeight="1" x14ac:dyDescent="0.25">
      <c r="A746" s="20" t="s">
        <v>755</v>
      </c>
    </row>
    <row r="747" spans="1:20" ht="23.25" customHeight="1" x14ac:dyDescent="0.25">
      <c r="A747" s="20" t="s">
        <v>756</v>
      </c>
    </row>
    <row r="748" spans="1:20" ht="23.25" customHeight="1" x14ac:dyDescent="0.25">
      <c r="A748" s="20" t="s">
        <v>757</v>
      </c>
    </row>
    <row r="749" spans="1:20" ht="23.25" customHeight="1" x14ac:dyDescent="0.25">
      <c r="A749" s="20" t="s">
        <v>758</v>
      </c>
    </row>
    <row r="750" spans="1:20" ht="23.25" customHeight="1" x14ac:dyDescent="0.25">
      <c r="A750" s="20" t="s">
        <v>759</v>
      </c>
    </row>
    <row r="751" spans="1:20" ht="23.25" customHeight="1" x14ac:dyDescent="0.25">
      <c r="A751" s="20" t="s">
        <v>760</v>
      </c>
    </row>
    <row r="752" spans="1:20" ht="23.25" customHeight="1" x14ac:dyDescent="0.25">
      <c r="A752" s="20" t="s">
        <v>761</v>
      </c>
    </row>
    <row r="753" spans="1:1" ht="23.25" customHeight="1" x14ac:dyDescent="0.25">
      <c r="A753" s="20" t="s">
        <v>762</v>
      </c>
    </row>
    <row r="754" spans="1:1" ht="23.25" customHeight="1" x14ac:dyDescent="0.25">
      <c r="A754" s="20" t="s">
        <v>763</v>
      </c>
    </row>
    <row r="755" spans="1:1" ht="23.25" customHeight="1" x14ac:dyDescent="0.25">
      <c r="A755" s="20" t="s">
        <v>764</v>
      </c>
    </row>
    <row r="756" spans="1:1" ht="23.25" customHeight="1" x14ac:dyDescent="0.25">
      <c r="A756" s="20" t="s">
        <v>765</v>
      </c>
    </row>
    <row r="757" spans="1:1" ht="23.25" customHeight="1" x14ac:dyDescent="0.25">
      <c r="A757" s="20" t="s">
        <v>766</v>
      </c>
    </row>
    <row r="758" spans="1:1" ht="23.25" customHeight="1" x14ac:dyDescent="0.25">
      <c r="A758" s="20" t="s">
        <v>767</v>
      </c>
    </row>
    <row r="759" spans="1:1" ht="23.25" customHeight="1" x14ac:dyDescent="0.25">
      <c r="A759" s="20" t="s">
        <v>768</v>
      </c>
    </row>
    <row r="760" spans="1:1" ht="23.25" customHeight="1" x14ac:dyDescent="0.25">
      <c r="A760" s="20" t="s">
        <v>769</v>
      </c>
    </row>
    <row r="761" spans="1:1" ht="23.25" customHeight="1" x14ac:dyDescent="0.25">
      <c r="A761" s="20" t="s">
        <v>770</v>
      </c>
    </row>
    <row r="762" spans="1:1" ht="23.25" customHeight="1" x14ac:dyDescent="0.25">
      <c r="A762" s="20" t="s">
        <v>771</v>
      </c>
    </row>
    <row r="763" spans="1:1" ht="23.25" customHeight="1" x14ac:dyDescent="0.25">
      <c r="A763" s="20" t="s">
        <v>772</v>
      </c>
    </row>
    <row r="764" spans="1:1" ht="23.25" customHeight="1" x14ac:dyDescent="0.25">
      <c r="A764" s="20" t="s">
        <v>773</v>
      </c>
    </row>
    <row r="765" spans="1:1" ht="23.25" customHeight="1" x14ac:dyDescent="0.25">
      <c r="A765" s="20" t="s">
        <v>774</v>
      </c>
    </row>
    <row r="766" spans="1:1" ht="23.25" customHeight="1" x14ac:dyDescent="0.25">
      <c r="A766" s="20" t="s">
        <v>775</v>
      </c>
    </row>
    <row r="767" spans="1:1" ht="23.25" customHeight="1" x14ac:dyDescent="0.25">
      <c r="A767" s="20" t="s">
        <v>776</v>
      </c>
    </row>
    <row r="768" spans="1:1" ht="23.25" customHeight="1" x14ac:dyDescent="0.25">
      <c r="A768" s="20" t="s">
        <v>777</v>
      </c>
    </row>
    <row r="769" spans="1:1" ht="23.25" customHeight="1" x14ac:dyDescent="0.25">
      <c r="A769" s="20" t="s">
        <v>778</v>
      </c>
    </row>
    <row r="770" spans="1:1" ht="23.25" customHeight="1" x14ac:dyDescent="0.25">
      <c r="A770" s="20" t="s">
        <v>779</v>
      </c>
    </row>
    <row r="771" spans="1:1" ht="23.25" customHeight="1" x14ac:dyDescent="0.25">
      <c r="A771" s="20" t="s">
        <v>780</v>
      </c>
    </row>
    <row r="772" spans="1:1" ht="23.25" customHeight="1" x14ac:dyDescent="0.25">
      <c r="A772" s="20" t="s">
        <v>781</v>
      </c>
    </row>
    <row r="773" spans="1:1" ht="23.25" customHeight="1" x14ac:dyDescent="0.25">
      <c r="A773" s="20" t="s">
        <v>782</v>
      </c>
    </row>
    <row r="774" spans="1:1" ht="23.25" customHeight="1" x14ac:dyDescent="0.25">
      <c r="A774" s="20" t="s">
        <v>783</v>
      </c>
    </row>
    <row r="775" spans="1:1" ht="23.25" customHeight="1" x14ac:dyDescent="0.25">
      <c r="A775" s="20" t="s">
        <v>784</v>
      </c>
    </row>
    <row r="776" spans="1:1" ht="23.25" customHeight="1" x14ac:dyDescent="0.25">
      <c r="A776" s="20" t="s">
        <v>785</v>
      </c>
    </row>
    <row r="777" spans="1:1" ht="23.25" customHeight="1" x14ac:dyDescent="0.25">
      <c r="A777" s="20" t="s">
        <v>786</v>
      </c>
    </row>
    <row r="778" spans="1:1" ht="23.25" customHeight="1" x14ac:dyDescent="0.25">
      <c r="A778" s="20" t="s">
        <v>787</v>
      </c>
    </row>
    <row r="779" spans="1:1" ht="23.25" customHeight="1" x14ac:dyDescent="0.25">
      <c r="A779" s="20" t="s">
        <v>788</v>
      </c>
    </row>
    <row r="780" spans="1:1" ht="23.25" customHeight="1" x14ac:dyDescent="0.25">
      <c r="A780" s="20" t="s">
        <v>789</v>
      </c>
    </row>
    <row r="781" spans="1:1" ht="23.25" customHeight="1" x14ac:dyDescent="0.25">
      <c r="A781" s="20" t="s">
        <v>790</v>
      </c>
    </row>
    <row r="782" spans="1:1" ht="23.25" customHeight="1" x14ac:dyDescent="0.25">
      <c r="A782" s="20" t="s">
        <v>791</v>
      </c>
    </row>
    <row r="783" spans="1:1" ht="23.25" customHeight="1" x14ac:dyDescent="0.25">
      <c r="A783" s="20" t="s">
        <v>792</v>
      </c>
    </row>
    <row r="784" spans="1:1" ht="23.25" customHeight="1" x14ac:dyDescent="0.25">
      <c r="A784" s="20" t="s">
        <v>793</v>
      </c>
    </row>
    <row r="785" spans="1:1" ht="23.25" customHeight="1" x14ac:dyDescent="0.25">
      <c r="A785" s="20" t="s">
        <v>794</v>
      </c>
    </row>
    <row r="786" spans="1:1" ht="23.25" customHeight="1" x14ac:dyDescent="0.25">
      <c r="A786" s="20" t="s">
        <v>795</v>
      </c>
    </row>
    <row r="787" spans="1:1" ht="23.25" customHeight="1" x14ac:dyDescent="0.25">
      <c r="A787" s="20" t="s">
        <v>796</v>
      </c>
    </row>
    <row r="788" spans="1:1" ht="23.25" customHeight="1" x14ac:dyDescent="0.25">
      <c r="A788" s="20" t="s">
        <v>797</v>
      </c>
    </row>
    <row r="789" spans="1:1" ht="23.25" customHeight="1" x14ac:dyDescent="0.25">
      <c r="A789" s="20" t="s">
        <v>798</v>
      </c>
    </row>
    <row r="790" spans="1:1" ht="23.25" customHeight="1" x14ac:dyDescent="0.25">
      <c r="A790" s="20" t="s">
        <v>799</v>
      </c>
    </row>
    <row r="791" spans="1:1" ht="23.25" customHeight="1" x14ac:dyDescent="0.25">
      <c r="A791" s="20" t="s">
        <v>800</v>
      </c>
    </row>
    <row r="792" spans="1:1" ht="23.25" customHeight="1" x14ac:dyDescent="0.25">
      <c r="A792" s="20" t="s">
        <v>801</v>
      </c>
    </row>
    <row r="793" spans="1:1" ht="23.25" customHeight="1" x14ac:dyDescent="0.25">
      <c r="A793" s="20" t="s">
        <v>802</v>
      </c>
    </row>
    <row r="794" spans="1:1" ht="23.25" customHeight="1" x14ac:dyDescent="0.25">
      <c r="A794" s="20" t="s">
        <v>803</v>
      </c>
    </row>
    <row r="795" spans="1:1" ht="23.25" customHeight="1" x14ac:dyDescent="0.25">
      <c r="A795" s="20" t="s">
        <v>804</v>
      </c>
    </row>
    <row r="796" spans="1:1" ht="23.25" customHeight="1" x14ac:dyDescent="0.25">
      <c r="A796" s="20" t="s">
        <v>805</v>
      </c>
    </row>
    <row r="797" spans="1:1" ht="23.25" customHeight="1" x14ac:dyDescent="0.25">
      <c r="A797" s="20" t="s">
        <v>806</v>
      </c>
    </row>
    <row r="798" spans="1:1" ht="23.25" customHeight="1" x14ac:dyDescent="0.25">
      <c r="A798" s="20" t="s">
        <v>807</v>
      </c>
    </row>
    <row r="799" spans="1:1" ht="23.25" customHeight="1" x14ac:dyDescent="0.25">
      <c r="A799" s="20" t="s">
        <v>808</v>
      </c>
    </row>
    <row r="800" spans="1:1" ht="23.25" customHeight="1" x14ac:dyDescent="0.25">
      <c r="A800" s="20" t="s">
        <v>809</v>
      </c>
    </row>
    <row r="801" spans="1:1" ht="23.25" customHeight="1" x14ac:dyDescent="0.25">
      <c r="A801" s="20" t="s">
        <v>810</v>
      </c>
    </row>
    <row r="802" spans="1:1" ht="23.25" customHeight="1" x14ac:dyDescent="0.25">
      <c r="A802" s="20" t="s">
        <v>811</v>
      </c>
    </row>
    <row r="803" spans="1:1" ht="23.25" customHeight="1" x14ac:dyDescent="0.25">
      <c r="A803" s="20" t="s">
        <v>812</v>
      </c>
    </row>
    <row r="804" spans="1:1" ht="23.25" customHeight="1" x14ac:dyDescent="0.25">
      <c r="A804" s="20" t="s">
        <v>813</v>
      </c>
    </row>
    <row r="805" spans="1:1" ht="23.25" customHeight="1" x14ac:dyDescent="0.25">
      <c r="A805" s="20" t="s">
        <v>814</v>
      </c>
    </row>
    <row r="806" spans="1:1" ht="23.25" customHeight="1" x14ac:dyDescent="0.25">
      <c r="A806" s="20" t="s">
        <v>815</v>
      </c>
    </row>
    <row r="807" spans="1:1" ht="23.25" customHeight="1" x14ac:dyDescent="0.25">
      <c r="A807" s="20" t="s">
        <v>816</v>
      </c>
    </row>
    <row r="808" spans="1:1" ht="23.25" customHeight="1" x14ac:dyDescent="0.25">
      <c r="A808" s="20" t="s">
        <v>817</v>
      </c>
    </row>
    <row r="809" spans="1:1" ht="23.25" customHeight="1" x14ac:dyDescent="0.25">
      <c r="A809" s="20" t="s">
        <v>818</v>
      </c>
    </row>
    <row r="810" spans="1:1" ht="23.25" customHeight="1" x14ac:dyDescent="0.25">
      <c r="A810" s="20" t="s">
        <v>819</v>
      </c>
    </row>
    <row r="811" spans="1:1" ht="23.25" customHeight="1" x14ac:dyDescent="0.25">
      <c r="A811" s="20" t="s">
        <v>820</v>
      </c>
    </row>
    <row r="812" spans="1:1" ht="23.25" customHeight="1" x14ac:dyDescent="0.25">
      <c r="A812" s="20" t="s">
        <v>821</v>
      </c>
    </row>
    <row r="813" spans="1:1" ht="23.25" customHeight="1" x14ac:dyDescent="0.25">
      <c r="A813" s="20" t="s">
        <v>822</v>
      </c>
    </row>
    <row r="814" spans="1:1" ht="23.25" customHeight="1" x14ac:dyDescent="0.25">
      <c r="A814" s="20" t="s">
        <v>823</v>
      </c>
    </row>
    <row r="815" spans="1:1" ht="23.25" customHeight="1" x14ac:dyDescent="0.25">
      <c r="A815" s="20" t="s">
        <v>824</v>
      </c>
    </row>
    <row r="816" spans="1:1" ht="23.25" customHeight="1" x14ac:dyDescent="0.25">
      <c r="A816" s="20" t="s">
        <v>825</v>
      </c>
    </row>
    <row r="817" spans="1:1" ht="23.25" customHeight="1" x14ac:dyDescent="0.25">
      <c r="A817" s="20" t="s">
        <v>826</v>
      </c>
    </row>
    <row r="818" spans="1:1" ht="23.25" customHeight="1" x14ac:dyDescent="0.25">
      <c r="A818" s="20" t="s">
        <v>827</v>
      </c>
    </row>
    <row r="819" spans="1:1" ht="23.25" customHeight="1" x14ac:dyDescent="0.25">
      <c r="A819" s="20" t="s">
        <v>828</v>
      </c>
    </row>
    <row r="820" spans="1:1" ht="23.25" customHeight="1" x14ac:dyDescent="0.25">
      <c r="A820" s="20" t="s">
        <v>829</v>
      </c>
    </row>
    <row r="821" spans="1:1" ht="23.25" customHeight="1" x14ac:dyDescent="0.25">
      <c r="A821" s="20" t="s">
        <v>830</v>
      </c>
    </row>
    <row r="822" spans="1:1" ht="23.25" customHeight="1" x14ac:dyDescent="0.25">
      <c r="A822" s="20" t="s">
        <v>831</v>
      </c>
    </row>
    <row r="823" spans="1:1" ht="23.25" customHeight="1" x14ac:dyDescent="0.25">
      <c r="A823" s="20" t="s">
        <v>832</v>
      </c>
    </row>
    <row r="824" spans="1:1" ht="23.25" customHeight="1" x14ac:dyDescent="0.25">
      <c r="A824" s="20" t="s">
        <v>833</v>
      </c>
    </row>
    <row r="825" spans="1:1" ht="23.25" customHeight="1" x14ac:dyDescent="0.25">
      <c r="A825" s="20" t="s">
        <v>834</v>
      </c>
    </row>
    <row r="826" spans="1:1" ht="23.25" customHeight="1" x14ac:dyDescent="0.25">
      <c r="A826" s="20" t="s">
        <v>835</v>
      </c>
    </row>
    <row r="827" spans="1:1" ht="23.25" customHeight="1" x14ac:dyDescent="0.25">
      <c r="A827" s="20" t="s">
        <v>836</v>
      </c>
    </row>
    <row r="828" spans="1:1" ht="23.25" customHeight="1" x14ac:dyDescent="0.25">
      <c r="A828" s="20" t="s">
        <v>837</v>
      </c>
    </row>
    <row r="829" spans="1:1" ht="23.25" customHeight="1" x14ac:dyDescent="0.25">
      <c r="A829" s="20" t="s">
        <v>838</v>
      </c>
    </row>
    <row r="830" spans="1:1" ht="23.25" customHeight="1" x14ac:dyDescent="0.25">
      <c r="A830" s="20" t="s">
        <v>839</v>
      </c>
    </row>
    <row r="831" spans="1:1" ht="23.25" customHeight="1" x14ac:dyDescent="0.25">
      <c r="A831" s="20" t="s">
        <v>840</v>
      </c>
    </row>
    <row r="832" spans="1:1" ht="23.25" customHeight="1" x14ac:dyDescent="0.25">
      <c r="A832" s="20" t="s">
        <v>841</v>
      </c>
    </row>
    <row r="833" spans="1:1" ht="23.25" customHeight="1" x14ac:dyDescent="0.25">
      <c r="A833" s="20" t="s">
        <v>842</v>
      </c>
    </row>
    <row r="834" spans="1:1" ht="23.25" customHeight="1" x14ac:dyDescent="0.25">
      <c r="A834" s="20" t="s">
        <v>843</v>
      </c>
    </row>
    <row r="835" spans="1:1" ht="23.25" customHeight="1" x14ac:dyDescent="0.25">
      <c r="A835" s="20" t="s">
        <v>844</v>
      </c>
    </row>
    <row r="836" spans="1:1" ht="23.25" customHeight="1" x14ac:dyDescent="0.25">
      <c r="A836" s="20" t="s">
        <v>845</v>
      </c>
    </row>
    <row r="837" spans="1:1" ht="23.25" customHeight="1" x14ac:dyDescent="0.25">
      <c r="A837" s="20" t="s">
        <v>846</v>
      </c>
    </row>
    <row r="838" spans="1:1" ht="23.25" customHeight="1" x14ac:dyDescent="0.25">
      <c r="A838" s="20" t="s">
        <v>847</v>
      </c>
    </row>
    <row r="839" spans="1:1" ht="23.25" customHeight="1" x14ac:dyDescent="0.25">
      <c r="A839" s="20" t="s">
        <v>848</v>
      </c>
    </row>
    <row r="840" spans="1:1" ht="23.25" customHeight="1" x14ac:dyDescent="0.25">
      <c r="A840" s="20" t="s">
        <v>849</v>
      </c>
    </row>
    <row r="841" spans="1:1" ht="23.25" customHeight="1" x14ac:dyDescent="0.25">
      <c r="A841" s="20" t="s">
        <v>850</v>
      </c>
    </row>
    <row r="842" spans="1:1" ht="23.25" customHeight="1" x14ac:dyDescent="0.25">
      <c r="A842" s="20" t="s">
        <v>851</v>
      </c>
    </row>
    <row r="843" spans="1:1" ht="23.25" customHeight="1" x14ac:dyDescent="0.25">
      <c r="A843" s="20" t="s">
        <v>852</v>
      </c>
    </row>
    <row r="844" spans="1:1" ht="23.25" customHeight="1" x14ac:dyDescent="0.25">
      <c r="A844" s="20" t="s">
        <v>853</v>
      </c>
    </row>
    <row r="845" spans="1:1" ht="23.25" customHeight="1" x14ac:dyDescent="0.25">
      <c r="A845" s="20" t="s">
        <v>854</v>
      </c>
    </row>
    <row r="846" spans="1:1" ht="23.25" customHeight="1" x14ac:dyDescent="0.25">
      <c r="A846" s="20" t="s">
        <v>855</v>
      </c>
    </row>
    <row r="847" spans="1:1" ht="23.25" customHeight="1" x14ac:dyDescent="0.25">
      <c r="A847" s="20" t="s">
        <v>856</v>
      </c>
    </row>
    <row r="848" spans="1:1" ht="23.25" customHeight="1" x14ac:dyDescent="0.25">
      <c r="A848" s="20" t="s">
        <v>857</v>
      </c>
    </row>
    <row r="849" spans="1:1" ht="23.25" customHeight="1" x14ac:dyDescent="0.25">
      <c r="A849" s="20" t="s">
        <v>858</v>
      </c>
    </row>
    <row r="850" spans="1:1" ht="23.25" customHeight="1" x14ac:dyDescent="0.25">
      <c r="A850" s="20" t="s">
        <v>859</v>
      </c>
    </row>
    <row r="851" spans="1:1" ht="23.25" customHeight="1" x14ac:dyDescent="0.25">
      <c r="A851" s="20" t="s">
        <v>860</v>
      </c>
    </row>
    <row r="852" spans="1:1" ht="23.25" customHeight="1" x14ac:dyDescent="0.25">
      <c r="A852" s="20" t="s">
        <v>861</v>
      </c>
    </row>
    <row r="853" spans="1:1" ht="23.25" customHeight="1" x14ac:dyDescent="0.25">
      <c r="A853" s="20" t="s">
        <v>862</v>
      </c>
    </row>
    <row r="854" spans="1:1" ht="23.25" customHeight="1" x14ac:dyDescent="0.25">
      <c r="A854" s="20" t="s">
        <v>863</v>
      </c>
    </row>
    <row r="855" spans="1:1" ht="23.25" customHeight="1" x14ac:dyDescent="0.25">
      <c r="A855" s="20" t="s">
        <v>864</v>
      </c>
    </row>
    <row r="856" spans="1:1" ht="23.25" customHeight="1" x14ac:dyDescent="0.25">
      <c r="A856" s="20" t="s">
        <v>865</v>
      </c>
    </row>
    <row r="857" spans="1:1" ht="23.25" customHeight="1" x14ac:dyDescent="0.25">
      <c r="A857" s="20" t="s">
        <v>866</v>
      </c>
    </row>
    <row r="858" spans="1:1" ht="23.25" customHeight="1" x14ac:dyDescent="0.25">
      <c r="A858" s="20" t="s">
        <v>867</v>
      </c>
    </row>
    <row r="859" spans="1:1" ht="23.25" customHeight="1" x14ac:dyDescent="0.25">
      <c r="A859" s="20" t="s">
        <v>868</v>
      </c>
    </row>
    <row r="860" spans="1:1" ht="23.25" customHeight="1" x14ac:dyDescent="0.25">
      <c r="A860" s="20" t="s">
        <v>869</v>
      </c>
    </row>
    <row r="861" spans="1:1" ht="23.25" customHeight="1" x14ac:dyDescent="0.25">
      <c r="A861" s="20" t="s">
        <v>870</v>
      </c>
    </row>
    <row r="862" spans="1:1" ht="23.25" customHeight="1" x14ac:dyDescent="0.25">
      <c r="A862" s="20" t="s">
        <v>871</v>
      </c>
    </row>
    <row r="863" spans="1:1" ht="23.25" customHeight="1" x14ac:dyDescent="0.25">
      <c r="A863" s="20" t="s">
        <v>872</v>
      </c>
    </row>
    <row r="864" spans="1:1" ht="23.25" customHeight="1" x14ac:dyDescent="0.25">
      <c r="A864" s="20" t="s">
        <v>873</v>
      </c>
    </row>
    <row r="865" spans="1:1" ht="23.25" customHeight="1" x14ac:dyDescent="0.25">
      <c r="A865" s="20" t="s">
        <v>874</v>
      </c>
    </row>
    <row r="866" spans="1:1" ht="23.25" customHeight="1" x14ac:dyDescent="0.25">
      <c r="A866" s="20" t="s">
        <v>875</v>
      </c>
    </row>
    <row r="867" spans="1:1" ht="23.25" customHeight="1" x14ac:dyDescent="0.25">
      <c r="A867" s="20" t="s">
        <v>876</v>
      </c>
    </row>
    <row r="868" spans="1:1" ht="23.25" customHeight="1" x14ac:dyDescent="0.25">
      <c r="A868" s="20" t="s">
        <v>877</v>
      </c>
    </row>
    <row r="869" spans="1:1" ht="23.25" customHeight="1" x14ac:dyDescent="0.25">
      <c r="A869" s="20" t="s">
        <v>878</v>
      </c>
    </row>
    <row r="870" spans="1:1" ht="23.25" customHeight="1" x14ac:dyDescent="0.25">
      <c r="A870" s="20" t="s">
        <v>879</v>
      </c>
    </row>
    <row r="871" spans="1:1" ht="23.25" customHeight="1" x14ac:dyDescent="0.25">
      <c r="A871" s="20" t="s">
        <v>880</v>
      </c>
    </row>
    <row r="872" spans="1:1" ht="23.25" customHeight="1" x14ac:dyDescent="0.25">
      <c r="A872" s="20" t="s">
        <v>881</v>
      </c>
    </row>
    <row r="873" spans="1:1" ht="23.25" customHeight="1" x14ac:dyDescent="0.25">
      <c r="A873" s="20" t="s">
        <v>882</v>
      </c>
    </row>
    <row r="874" spans="1:1" ht="23.25" customHeight="1" x14ac:dyDescent="0.25">
      <c r="A874" s="20" t="s">
        <v>883</v>
      </c>
    </row>
    <row r="875" spans="1:1" ht="23.25" customHeight="1" x14ac:dyDescent="0.25">
      <c r="A875" s="20" t="s">
        <v>884</v>
      </c>
    </row>
    <row r="876" spans="1:1" ht="23.25" customHeight="1" x14ac:dyDescent="0.25">
      <c r="A876" s="20" t="s">
        <v>885</v>
      </c>
    </row>
    <row r="877" spans="1:1" ht="23.25" customHeight="1" x14ac:dyDescent="0.25">
      <c r="A877" s="20" t="s">
        <v>886</v>
      </c>
    </row>
    <row r="878" spans="1:1" ht="23.25" customHeight="1" x14ac:dyDescent="0.25">
      <c r="A878" s="20" t="s">
        <v>887</v>
      </c>
    </row>
    <row r="879" spans="1:1" ht="23.25" customHeight="1" x14ac:dyDescent="0.25">
      <c r="A879" s="20" t="s">
        <v>888</v>
      </c>
    </row>
    <row r="880" spans="1:1" ht="23.25" customHeight="1" x14ac:dyDescent="0.25">
      <c r="A880" s="20" t="s">
        <v>889</v>
      </c>
    </row>
    <row r="881" spans="1:1" ht="23.25" customHeight="1" x14ac:dyDescent="0.25">
      <c r="A881" s="20" t="s">
        <v>890</v>
      </c>
    </row>
    <row r="882" spans="1:1" ht="23.25" customHeight="1" x14ac:dyDescent="0.25">
      <c r="A882" s="20" t="s">
        <v>891</v>
      </c>
    </row>
    <row r="883" spans="1:1" ht="23.25" customHeight="1" x14ac:dyDescent="0.25">
      <c r="A883" s="20" t="s">
        <v>892</v>
      </c>
    </row>
    <row r="884" spans="1:1" ht="23.25" customHeight="1" x14ac:dyDescent="0.25">
      <c r="A884" s="20" t="s">
        <v>893</v>
      </c>
    </row>
    <row r="885" spans="1:1" ht="23.25" customHeight="1" x14ac:dyDescent="0.25">
      <c r="A885" s="20" t="s">
        <v>894</v>
      </c>
    </row>
    <row r="886" spans="1:1" ht="23.25" customHeight="1" x14ac:dyDescent="0.25">
      <c r="A886" s="20" t="s">
        <v>895</v>
      </c>
    </row>
    <row r="887" spans="1:1" ht="23.25" customHeight="1" x14ac:dyDescent="0.25">
      <c r="A887" s="20" t="s">
        <v>896</v>
      </c>
    </row>
    <row r="888" spans="1:1" ht="23.25" customHeight="1" x14ac:dyDescent="0.25">
      <c r="A888" s="20" t="s">
        <v>897</v>
      </c>
    </row>
    <row r="889" spans="1:1" ht="23.25" customHeight="1" x14ac:dyDescent="0.25">
      <c r="A889" s="20" t="s">
        <v>898</v>
      </c>
    </row>
    <row r="890" spans="1:1" ht="23.25" customHeight="1" x14ac:dyDescent="0.25">
      <c r="A890" s="20" t="s">
        <v>899</v>
      </c>
    </row>
    <row r="891" spans="1:1" ht="23.25" customHeight="1" x14ac:dyDescent="0.25">
      <c r="A891" s="20" t="s">
        <v>900</v>
      </c>
    </row>
    <row r="892" spans="1:1" ht="23.25" customHeight="1" x14ac:dyDescent="0.25">
      <c r="A892" s="20" t="s">
        <v>901</v>
      </c>
    </row>
    <row r="893" spans="1:1" ht="23.25" customHeight="1" x14ac:dyDescent="0.25">
      <c r="A893" s="20" t="s">
        <v>902</v>
      </c>
    </row>
    <row r="894" spans="1:1" ht="23.25" customHeight="1" x14ac:dyDescent="0.25">
      <c r="A894" s="20" t="s">
        <v>903</v>
      </c>
    </row>
    <row r="895" spans="1:1" ht="23.25" customHeight="1" x14ac:dyDescent="0.25">
      <c r="A895" s="20" t="s">
        <v>904</v>
      </c>
    </row>
    <row r="896" spans="1:1" ht="23.25" customHeight="1" x14ac:dyDescent="0.25">
      <c r="A896" s="20" t="s">
        <v>905</v>
      </c>
    </row>
    <row r="897" spans="1:1" ht="23.25" customHeight="1" x14ac:dyDescent="0.25">
      <c r="A897" s="20" t="s">
        <v>906</v>
      </c>
    </row>
    <row r="898" spans="1:1" ht="23.25" customHeight="1" x14ac:dyDescent="0.25">
      <c r="A898" s="20" t="s">
        <v>907</v>
      </c>
    </row>
    <row r="899" spans="1:1" ht="23.25" customHeight="1" x14ac:dyDescent="0.25">
      <c r="A899" s="20" t="s">
        <v>908</v>
      </c>
    </row>
    <row r="900" spans="1:1" ht="23.25" customHeight="1" x14ac:dyDescent="0.25">
      <c r="A900" s="20" t="s">
        <v>909</v>
      </c>
    </row>
    <row r="901" spans="1:1" ht="23.25" customHeight="1" x14ac:dyDescent="0.25">
      <c r="A901" s="20" t="s">
        <v>910</v>
      </c>
    </row>
    <row r="902" spans="1:1" ht="23.25" customHeight="1" x14ac:dyDescent="0.25">
      <c r="A902" s="20" t="s">
        <v>911</v>
      </c>
    </row>
    <row r="903" spans="1:1" ht="23.25" customHeight="1" x14ac:dyDescent="0.25">
      <c r="A903" s="20" t="s">
        <v>912</v>
      </c>
    </row>
    <row r="904" spans="1:1" ht="23.25" customHeight="1" x14ac:dyDescent="0.25">
      <c r="A904" s="20" t="s">
        <v>913</v>
      </c>
    </row>
    <row r="905" spans="1:1" ht="23.25" customHeight="1" x14ac:dyDescent="0.25">
      <c r="A905" s="20" t="s">
        <v>914</v>
      </c>
    </row>
    <row r="906" spans="1:1" ht="23.25" customHeight="1" x14ac:dyDescent="0.25">
      <c r="A906" s="20" t="s">
        <v>915</v>
      </c>
    </row>
    <row r="907" spans="1:1" ht="23.25" customHeight="1" x14ac:dyDescent="0.25">
      <c r="A907" s="20" t="s">
        <v>916</v>
      </c>
    </row>
    <row r="908" spans="1:1" ht="23.25" customHeight="1" x14ac:dyDescent="0.25">
      <c r="A908" s="20" t="s">
        <v>917</v>
      </c>
    </row>
    <row r="909" spans="1:1" ht="23.25" customHeight="1" x14ac:dyDescent="0.25">
      <c r="A909" s="20" t="s">
        <v>918</v>
      </c>
    </row>
    <row r="910" spans="1:1" ht="23.25" customHeight="1" x14ac:dyDescent="0.25">
      <c r="A910" s="20" t="s">
        <v>919</v>
      </c>
    </row>
    <row r="911" spans="1:1" ht="23.25" customHeight="1" x14ac:dyDescent="0.25">
      <c r="A911" s="20" t="s">
        <v>920</v>
      </c>
    </row>
    <row r="912" spans="1:1" ht="23.25" customHeight="1" x14ac:dyDescent="0.25">
      <c r="A912" s="20" t="s">
        <v>921</v>
      </c>
    </row>
    <row r="913" spans="1:1" ht="23.25" customHeight="1" x14ac:dyDescent="0.25">
      <c r="A913" s="20" t="s">
        <v>922</v>
      </c>
    </row>
    <row r="914" spans="1:1" ht="23.25" customHeight="1" x14ac:dyDescent="0.25">
      <c r="A914" s="20" t="s">
        <v>923</v>
      </c>
    </row>
    <row r="915" spans="1:1" ht="23.25" customHeight="1" x14ac:dyDescent="0.25">
      <c r="A915" s="20" t="s">
        <v>924</v>
      </c>
    </row>
    <row r="916" spans="1:1" ht="23.25" customHeight="1" x14ac:dyDescent="0.25">
      <c r="A916" s="20" t="s">
        <v>925</v>
      </c>
    </row>
    <row r="917" spans="1:1" ht="23.25" customHeight="1" x14ac:dyDescent="0.25">
      <c r="A917" s="20" t="s">
        <v>926</v>
      </c>
    </row>
    <row r="918" spans="1:1" ht="23.25" customHeight="1" x14ac:dyDescent="0.25">
      <c r="A918" s="20" t="s">
        <v>927</v>
      </c>
    </row>
    <row r="919" spans="1:1" ht="23.25" customHeight="1" x14ac:dyDescent="0.25">
      <c r="A919" s="20" t="s">
        <v>928</v>
      </c>
    </row>
    <row r="920" spans="1:1" ht="23.25" customHeight="1" x14ac:dyDescent="0.25">
      <c r="A920" s="20" t="s">
        <v>929</v>
      </c>
    </row>
    <row r="921" spans="1:1" ht="23.25" customHeight="1" x14ac:dyDescent="0.25">
      <c r="A921" s="20" t="s">
        <v>930</v>
      </c>
    </row>
    <row r="922" spans="1:1" ht="23.25" customHeight="1" x14ac:dyDescent="0.25">
      <c r="A922" s="20" t="s">
        <v>931</v>
      </c>
    </row>
    <row r="923" spans="1:1" ht="23.25" customHeight="1" x14ac:dyDescent="0.25">
      <c r="A923" s="20" t="s">
        <v>932</v>
      </c>
    </row>
    <row r="924" spans="1:1" ht="23.25" customHeight="1" x14ac:dyDescent="0.25">
      <c r="A924" s="20" t="s">
        <v>933</v>
      </c>
    </row>
    <row r="925" spans="1:1" ht="23.25" customHeight="1" x14ac:dyDescent="0.25">
      <c r="A925" s="20" t="s">
        <v>934</v>
      </c>
    </row>
    <row r="926" spans="1:1" ht="23.25" customHeight="1" x14ac:dyDescent="0.25">
      <c r="A926" s="20" t="s">
        <v>935</v>
      </c>
    </row>
    <row r="927" spans="1:1" ht="23.25" customHeight="1" x14ac:dyDescent="0.25">
      <c r="A927" s="20" t="s">
        <v>936</v>
      </c>
    </row>
    <row r="928" spans="1:1" ht="23.25" customHeight="1" x14ac:dyDescent="0.25">
      <c r="A928" s="20" t="s">
        <v>937</v>
      </c>
    </row>
    <row r="929" spans="1:1" ht="23.25" customHeight="1" x14ac:dyDescent="0.25">
      <c r="A929" s="20" t="s">
        <v>938</v>
      </c>
    </row>
    <row r="930" spans="1:1" ht="23.25" customHeight="1" x14ac:dyDescent="0.25">
      <c r="A930" s="20" t="s">
        <v>939</v>
      </c>
    </row>
    <row r="931" spans="1:1" ht="23.25" customHeight="1" x14ac:dyDescent="0.25">
      <c r="A931" s="20" t="s">
        <v>940</v>
      </c>
    </row>
    <row r="932" spans="1:1" ht="23.25" customHeight="1" x14ac:dyDescent="0.25">
      <c r="A932" s="20" t="s">
        <v>941</v>
      </c>
    </row>
    <row r="933" spans="1:1" ht="23.25" customHeight="1" x14ac:dyDescent="0.25">
      <c r="A933" s="20" t="s">
        <v>942</v>
      </c>
    </row>
    <row r="934" spans="1:1" ht="23.25" customHeight="1" x14ac:dyDescent="0.25">
      <c r="A934" s="20" t="s">
        <v>943</v>
      </c>
    </row>
    <row r="935" spans="1:1" ht="23.25" customHeight="1" x14ac:dyDescent="0.25">
      <c r="A935" s="20" t="s">
        <v>944</v>
      </c>
    </row>
    <row r="936" spans="1:1" ht="23.25" customHeight="1" x14ac:dyDescent="0.25">
      <c r="A936" s="20" t="s">
        <v>945</v>
      </c>
    </row>
    <row r="937" spans="1:1" ht="23.25" customHeight="1" x14ac:dyDescent="0.25">
      <c r="A937" s="20" t="s">
        <v>946</v>
      </c>
    </row>
    <row r="938" spans="1:1" ht="23.25" customHeight="1" x14ac:dyDescent="0.25">
      <c r="A938" s="20" t="s">
        <v>947</v>
      </c>
    </row>
    <row r="939" spans="1:1" ht="23.25" customHeight="1" x14ac:dyDescent="0.25">
      <c r="A939" s="20" t="s">
        <v>948</v>
      </c>
    </row>
    <row r="940" spans="1:1" ht="23.25" customHeight="1" x14ac:dyDescent="0.25">
      <c r="A940" s="20" t="s">
        <v>949</v>
      </c>
    </row>
    <row r="941" spans="1:1" ht="23.25" customHeight="1" x14ac:dyDescent="0.25">
      <c r="A941" s="20" t="s">
        <v>950</v>
      </c>
    </row>
    <row r="942" spans="1:1" ht="23.25" customHeight="1" x14ac:dyDescent="0.25">
      <c r="A942" s="20" t="s">
        <v>951</v>
      </c>
    </row>
    <row r="943" spans="1:1" ht="23.25" customHeight="1" x14ac:dyDescent="0.25">
      <c r="A943" s="20" t="s">
        <v>952</v>
      </c>
    </row>
    <row r="944" spans="1:1" ht="23.25" customHeight="1" x14ac:dyDescent="0.25">
      <c r="A944" s="20" t="s">
        <v>953</v>
      </c>
    </row>
    <row r="945" spans="1:1" ht="23.25" customHeight="1" x14ac:dyDescent="0.25">
      <c r="A945" s="20" t="s">
        <v>954</v>
      </c>
    </row>
    <row r="946" spans="1:1" ht="23.25" customHeight="1" x14ac:dyDescent="0.25">
      <c r="A946" s="20" t="s">
        <v>955</v>
      </c>
    </row>
    <row r="947" spans="1:1" ht="23.25" customHeight="1" x14ac:dyDescent="0.25">
      <c r="A947" s="20" t="s">
        <v>956</v>
      </c>
    </row>
    <row r="948" spans="1:1" ht="23.25" customHeight="1" x14ac:dyDescent="0.25">
      <c r="A948" s="20" t="s">
        <v>957</v>
      </c>
    </row>
    <row r="949" spans="1:1" ht="23.25" customHeight="1" x14ac:dyDescent="0.25">
      <c r="A949" s="20" t="s">
        <v>958</v>
      </c>
    </row>
    <row r="950" spans="1:1" ht="23.25" customHeight="1" x14ac:dyDescent="0.25">
      <c r="A950" s="20" t="s">
        <v>959</v>
      </c>
    </row>
    <row r="951" spans="1:1" ht="23.25" customHeight="1" x14ac:dyDescent="0.25">
      <c r="A951" s="20" t="s">
        <v>960</v>
      </c>
    </row>
    <row r="952" spans="1:1" ht="23.25" customHeight="1" x14ac:dyDescent="0.25">
      <c r="A952" s="20" t="s">
        <v>961</v>
      </c>
    </row>
    <row r="953" spans="1:1" ht="23.25" customHeight="1" x14ac:dyDescent="0.25">
      <c r="A953" s="20" t="s">
        <v>962</v>
      </c>
    </row>
    <row r="954" spans="1:1" ht="23.25" customHeight="1" x14ac:dyDescent="0.25">
      <c r="A954" s="20" t="s">
        <v>963</v>
      </c>
    </row>
    <row r="955" spans="1:1" ht="23.25" customHeight="1" x14ac:dyDescent="0.25">
      <c r="A955" s="20" t="s">
        <v>964</v>
      </c>
    </row>
    <row r="956" spans="1:1" ht="23.25" customHeight="1" x14ac:dyDescent="0.25">
      <c r="A956" s="20" t="s">
        <v>965</v>
      </c>
    </row>
    <row r="957" spans="1:1" ht="23.25" customHeight="1" x14ac:dyDescent="0.25">
      <c r="A957" s="20" t="s">
        <v>966</v>
      </c>
    </row>
    <row r="958" spans="1:1" ht="23.25" customHeight="1" x14ac:dyDescent="0.25">
      <c r="A958" s="20" t="s">
        <v>967</v>
      </c>
    </row>
    <row r="959" spans="1:1" ht="23.25" customHeight="1" x14ac:dyDescent="0.25">
      <c r="A959" s="20" t="s">
        <v>968</v>
      </c>
    </row>
    <row r="960" spans="1:1" ht="23.25" customHeight="1" x14ac:dyDescent="0.25">
      <c r="A960" s="20" t="s">
        <v>969</v>
      </c>
    </row>
    <row r="961" spans="1:1" ht="23.25" customHeight="1" x14ac:dyDescent="0.25">
      <c r="A961" s="20" t="s">
        <v>970</v>
      </c>
    </row>
    <row r="962" spans="1:1" ht="23.25" customHeight="1" x14ac:dyDescent="0.25">
      <c r="A962" s="20" t="s">
        <v>971</v>
      </c>
    </row>
    <row r="963" spans="1:1" ht="23.25" customHeight="1" x14ac:dyDescent="0.25">
      <c r="A963" s="20" t="s">
        <v>972</v>
      </c>
    </row>
    <row r="964" spans="1:1" ht="23.25" customHeight="1" x14ac:dyDescent="0.25">
      <c r="A964" s="20" t="s">
        <v>973</v>
      </c>
    </row>
    <row r="965" spans="1:1" ht="23.25" customHeight="1" x14ac:dyDescent="0.25">
      <c r="A965" s="20" t="s">
        <v>974</v>
      </c>
    </row>
    <row r="966" spans="1:1" ht="23.25" customHeight="1" x14ac:dyDescent="0.25">
      <c r="A966" s="20" t="s">
        <v>975</v>
      </c>
    </row>
    <row r="967" spans="1:1" ht="23.25" customHeight="1" x14ac:dyDescent="0.25">
      <c r="A967" s="20" t="s">
        <v>976</v>
      </c>
    </row>
    <row r="968" spans="1:1" ht="23.25" customHeight="1" x14ac:dyDescent="0.25">
      <c r="A968" s="20" t="s">
        <v>977</v>
      </c>
    </row>
    <row r="969" spans="1:1" ht="23.25" customHeight="1" x14ac:dyDescent="0.25">
      <c r="A969" s="20" t="s">
        <v>978</v>
      </c>
    </row>
    <row r="970" spans="1:1" ht="23.25" customHeight="1" x14ac:dyDescent="0.25">
      <c r="A970" s="20" t="s">
        <v>979</v>
      </c>
    </row>
    <row r="971" spans="1:1" ht="23.25" customHeight="1" x14ac:dyDescent="0.25">
      <c r="A971" s="20" t="s">
        <v>980</v>
      </c>
    </row>
    <row r="972" spans="1:1" ht="23.25" customHeight="1" x14ac:dyDescent="0.25">
      <c r="A972" s="20" t="s">
        <v>981</v>
      </c>
    </row>
    <row r="973" spans="1:1" ht="23.25" customHeight="1" x14ac:dyDescent="0.25">
      <c r="A973" s="20" t="s">
        <v>982</v>
      </c>
    </row>
    <row r="974" spans="1:1" ht="23.25" customHeight="1" x14ac:dyDescent="0.25">
      <c r="A974" s="20" t="s">
        <v>983</v>
      </c>
    </row>
    <row r="975" spans="1:1" ht="23.25" customHeight="1" x14ac:dyDescent="0.25">
      <c r="A975" s="20" t="s">
        <v>984</v>
      </c>
    </row>
    <row r="976" spans="1:1" ht="23.25" customHeight="1" x14ac:dyDescent="0.25">
      <c r="A976" s="20" t="s">
        <v>985</v>
      </c>
    </row>
    <row r="977" spans="1:1" ht="23.25" customHeight="1" x14ac:dyDescent="0.25">
      <c r="A977" s="20" t="s">
        <v>986</v>
      </c>
    </row>
    <row r="978" spans="1:1" ht="23.25" customHeight="1" x14ac:dyDescent="0.25">
      <c r="A978" s="20" t="s">
        <v>987</v>
      </c>
    </row>
    <row r="979" spans="1:1" ht="23.25" customHeight="1" x14ac:dyDescent="0.25">
      <c r="A979" s="20" t="s">
        <v>988</v>
      </c>
    </row>
    <row r="980" spans="1:1" ht="23.25" customHeight="1" x14ac:dyDescent="0.25">
      <c r="A980" s="20" t="s">
        <v>989</v>
      </c>
    </row>
    <row r="981" spans="1:1" ht="23.25" customHeight="1" x14ac:dyDescent="0.25">
      <c r="A981" s="20" t="s">
        <v>990</v>
      </c>
    </row>
    <row r="982" spans="1:1" ht="23.25" customHeight="1" x14ac:dyDescent="0.25">
      <c r="A982" s="20" t="s">
        <v>991</v>
      </c>
    </row>
    <row r="983" spans="1:1" ht="23.25" customHeight="1" x14ac:dyDescent="0.25">
      <c r="A983" s="20" t="s">
        <v>992</v>
      </c>
    </row>
    <row r="984" spans="1:1" ht="23.25" customHeight="1" x14ac:dyDescent="0.25">
      <c r="A984" s="20" t="s">
        <v>993</v>
      </c>
    </row>
    <row r="985" spans="1:1" ht="23.25" customHeight="1" x14ac:dyDescent="0.25">
      <c r="A985" s="20" t="s">
        <v>994</v>
      </c>
    </row>
    <row r="986" spans="1:1" ht="23.25" customHeight="1" x14ac:dyDescent="0.25">
      <c r="A986" s="20" t="s">
        <v>995</v>
      </c>
    </row>
    <row r="987" spans="1:1" ht="23.25" customHeight="1" x14ac:dyDescent="0.25">
      <c r="A987" s="20" t="s">
        <v>996</v>
      </c>
    </row>
    <row r="988" spans="1:1" ht="23.25" customHeight="1" x14ac:dyDescent="0.25">
      <c r="A988" s="20" t="s">
        <v>997</v>
      </c>
    </row>
    <row r="989" spans="1:1" ht="23.25" customHeight="1" x14ac:dyDescent="0.25">
      <c r="A989" s="20" t="s">
        <v>998</v>
      </c>
    </row>
    <row r="990" spans="1:1" ht="23.25" customHeight="1" x14ac:dyDescent="0.25">
      <c r="A990" s="20" t="s">
        <v>999</v>
      </c>
    </row>
    <row r="991" spans="1:1" ht="23.25" customHeight="1" x14ac:dyDescent="0.25">
      <c r="A991" s="20" t="s">
        <v>1000</v>
      </c>
    </row>
    <row r="992" spans="1:1" ht="23.25" customHeight="1" x14ac:dyDescent="0.25">
      <c r="A992" s="20" t="s">
        <v>1001</v>
      </c>
    </row>
    <row r="993" spans="1:1" ht="23.25" customHeight="1" x14ac:dyDescent="0.25">
      <c r="A993" s="20" t="s">
        <v>1002</v>
      </c>
    </row>
    <row r="994" spans="1:1" ht="23.25" customHeight="1" x14ac:dyDescent="0.25">
      <c r="A994" s="20" t="s">
        <v>1003</v>
      </c>
    </row>
    <row r="995" spans="1:1" ht="23.25" customHeight="1" x14ac:dyDescent="0.25">
      <c r="A995" s="20" t="s">
        <v>1004</v>
      </c>
    </row>
    <row r="996" spans="1:1" ht="23.25" customHeight="1" x14ac:dyDescent="0.25">
      <c r="A996" s="20" t="s">
        <v>1005</v>
      </c>
    </row>
    <row r="997" spans="1:1" ht="23.25" customHeight="1" x14ac:dyDescent="0.25">
      <c r="A997" s="20" t="s">
        <v>1006</v>
      </c>
    </row>
    <row r="998" spans="1:1" ht="23.25" customHeight="1" x14ac:dyDescent="0.25">
      <c r="A998" s="20" t="s">
        <v>1007</v>
      </c>
    </row>
    <row r="999" spans="1:1" ht="23.25" customHeight="1" x14ac:dyDescent="0.25">
      <c r="A999" s="20" t="s">
        <v>1008</v>
      </c>
    </row>
    <row r="1000" spans="1:1" ht="23.25" customHeight="1" x14ac:dyDescent="0.25">
      <c r="A1000" s="20" t="s">
        <v>1009</v>
      </c>
    </row>
    <row r="1001" spans="1:1" ht="23.25" customHeight="1" x14ac:dyDescent="0.25">
      <c r="A1001" s="20" t="s">
        <v>1010</v>
      </c>
    </row>
    <row r="1002" spans="1:1" ht="23.25" customHeight="1" x14ac:dyDescent="0.25">
      <c r="A1002" s="20" t="s">
        <v>1011</v>
      </c>
    </row>
    <row r="1003" spans="1:1" ht="23.25" customHeight="1" x14ac:dyDescent="0.25">
      <c r="A1003" s="20" t="s">
        <v>1012</v>
      </c>
    </row>
    <row r="1004" spans="1:1" ht="23.25" customHeight="1" x14ac:dyDescent="0.25">
      <c r="A1004" s="20" t="s">
        <v>1013</v>
      </c>
    </row>
    <row r="1005" spans="1:1" ht="23.25" customHeight="1" x14ac:dyDescent="0.25">
      <c r="A1005" s="20" t="s">
        <v>1014</v>
      </c>
    </row>
    <row r="1006" spans="1:1" ht="23.25" customHeight="1" x14ac:dyDescent="0.25">
      <c r="A1006" s="20" t="s">
        <v>1015</v>
      </c>
    </row>
    <row r="1007" spans="1:1" ht="23.25" customHeight="1" x14ac:dyDescent="0.25">
      <c r="A1007" s="20" t="s">
        <v>1016</v>
      </c>
    </row>
    <row r="1008" spans="1:1" ht="23.25" customHeight="1" x14ac:dyDescent="0.25">
      <c r="A1008" s="20" t="s">
        <v>1017</v>
      </c>
    </row>
    <row r="1009" spans="1:1" ht="23.25" customHeight="1" x14ac:dyDescent="0.25">
      <c r="A1009" s="20" t="s">
        <v>1018</v>
      </c>
    </row>
    <row r="1010" spans="1:1" ht="23.25" customHeight="1" x14ac:dyDescent="0.25">
      <c r="A1010" s="20" t="s">
        <v>1019</v>
      </c>
    </row>
    <row r="1011" spans="1:1" ht="23.25" customHeight="1" x14ac:dyDescent="0.25">
      <c r="A1011" s="20" t="s">
        <v>1020</v>
      </c>
    </row>
    <row r="1012" spans="1:1" ht="23.25" customHeight="1" x14ac:dyDescent="0.25">
      <c r="A1012" s="20" t="s">
        <v>1021</v>
      </c>
    </row>
    <row r="1013" spans="1:1" ht="23.25" customHeight="1" x14ac:dyDescent="0.25">
      <c r="A1013" s="20" t="s">
        <v>1022</v>
      </c>
    </row>
    <row r="1014" spans="1:1" ht="23.25" customHeight="1" x14ac:dyDescent="0.25">
      <c r="A1014" s="20" t="s">
        <v>1023</v>
      </c>
    </row>
    <row r="1015" spans="1:1" ht="23.25" customHeight="1" x14ac:dyDescent="0.25">
      <c r="A1015" s="20" t="s">
        <v>1024</v>
      </c>
    </row>
    <row r="1016" spans="1:1" ht="23.25" customHeight="1" x14ac:dyDescent="0.25">
      <c r="A1016" s="20" t="s">
        <v>1025</v>
      </c>
    </row>
    <row r="1017" spans="1:1" ht="23.25" customHeight="1" x14ac:dyDescent="0.25">
      <c r="A1017" s="20" t="s">
        <v>1026</v>
      </c>
    </row>
    <row r="1018" spans="1:1" ht="23.25" customHeight="1" x14ac:dyDescent="0.25">
      <c r="A1018" s="20" t="s">
        <v>1027</v>
      </c>
    </row>
    <row r="1019" spans="1:1" ht="23.25" customHeight="1" x14ac:dyDescent="0.25">
      <c r="A1019" s="20" t="s">
        <v>1028</v>
      </c>
    </row>
    <row r="1020" spans="1:1" ht="23.25" customHeight="1" x14ac:dyDescent="0.25">
      <c r="A1020" s="20" t="s">
        <v>1029</v>
      </c>
    </row>
    <row r="1021" spans="1:1" ht="23.25" customHeight="1" x14ac:dyDescent="0.25">
      <c r="A1021" s="20" t="s">
        <v>1030</v>
      </c>
    </row>
    <row r="1022" spans="1:1" ht="23.25" customHeight="1" x14ac:dyDescent="0.25">
      <c r="A1022" s="20" t="s">
        <v>1031</v>
      </c>
    </row>
    <row r="1023" spans="1:1" ht="23.25" customHeight="1" x14ac:dyDescent="0.25">
      <c r="A1023" s="20" t="s">
        <v>1032</v>
      </c>
    </row>
    <row r="1024" spans="1:1" ht="23.25" customHeight="1" x14ac:dyDescent="0.25">
      <c r="A1024" s="20" t="s">
        <v>1033</v>
      </c>
    </row>
    <row r="1025" spans="1:1" ht="23.25" customHeight="1" x14ac:dyDescent="0.25">
      <c r="A1025" s="20" t="s">
        <v>1034</v>
      </c>
    </row>
    <row r="1026" spans="1:1" ht="23.25" customHeight="1" x14ac:dyDescent="0.25">
      <c r="A1026" s="20" t="s">
        <v>1035</v>
      </c>
    </row>
    <row r="1027" spans="1:1" ht="23.25" customHeight="1" x14ac:dyDescent="0.25">
      <c r="A1027" s="20" t="s">
        <v>1036</v>
      </c>
    </row>
    <row r="1028" spans="1:1" ht="23.25" customHeight="1" x14ac:dyDescent="0.25">
      <c r="A1028" s="20" t="s">
        <v>1037</v>
      </c>
    </row>
    <row r="1029" spans="1:1" ht="23.25" customHeight="1" x14ac:dyDescent="0.25">
      <c r="A1029" s="20" t="s">
        <v>1038</v>
      </c>
    </row>
    <row r="1030" spans="1:1" ht="23.25" customHeight="1" x14ac:dyDescent="0.25">
      <c r="A1030" s="20" t="s">
        <v>1039</v>
      </c>
    </row>
    <row r="1031" spans="1:1" ht="23.25" customHeight="1" x14ac:dyDescent="0.25">
      <c r="A1031" s="20" t="s">
        <v>1040</v>
      </c>
    </row>
    <row r="1032" spans="1:1" ht="23.25" customHeight="1" x14ac:dyDescent="0.25">
      <c r="A1032" s="20" t="s">
        <v>1041</v>
      </c>
    </row>
    <row r="1033" spans="1:1" ht="23.25" customHeight="1" x14ac:dyDescent="0.25">
      <c r="A1033" s="20" t="s">
        <v>1042</v>
      </c>
    </row>
    <row r="1034" spans="1:1" ht="23.25" customHeight="1" x14ac:dyDescent="0.25">
      <c r="A1034" s="20" t="s">
        <v>1043</v>
      </c>
    </row>
    <row r="1035" spans="1:1" ht="23.25" customHeight="1" x14ac:dyDescent="0.25">
      <c r="A1035" s="20" t="s">
        <v>1044</v>
      </c>
    </row>
    <row r="1036" spans="1:1" ht="23.25" customHeight="1" x14ac:dyDescent="0.25">
      <c r="A1036" s="20" t="s">
        <v>1045</v>
      </c>
    </row>
    <row r="1037" spans="1:1" ht="23.25" customHeight="1" x14ac:dyDescent="0.25">
      <c r="A1037" s="20" t="s">
        <v>1046</v>
      </c>
    </row>
    <row r="1038" spans="1:1" ht="23.25" customHeight="1" x14ac:dyDescent="0.25">
      <c r="A1038" s="20" t="s">
        <v>1047</v>
      </c>
    </row>
    <row r="1039" spans="1:1" ht="23.25" customHeight="1" x14ac:dyDescent="0.25">
      <c r="A1039" s="20" t="s">
        <v>1048</v>
      </c>
    </row>
    <row r="1040" spans="1:1" ht="23.25" customHeight="1" x14ac:dyDescent="0.25">
      <c r="A1040" s="20" t="s">
        <v>1049</v>
      </c>
    </row>
    <row r="1041" spans="1:1" ht="23.25" customHeight="1" x14ac:dyDescent="0.25">
      <c r="A1041" s="20" t="s">
        <v>1050</v>
      </c>
    </row>
    <row r="1042" spans="1:1" ht="23.25" customHeight="1" x14ac:dyDescent="0.25">
      <c r="A1042" s="20" t="s">
        <v>1051</v>
      </c>
    </row>
    <row r="1043" spans="1:1" ht="23.25" customHeight="1" x14ac:dyDescent="0.25">
      <c r="A1043" s="20" t="s">
        <v>1052</v>
      </c>
    </row>
    <row r="1044" spans="1:1" ht="23.25" customHeight="1" x14ac:dyDescent="0.25">
      <c r="A1044" s="20" t="s">
        <v>1053</v>
      </c>
    </row>
    <row r="1045" spans="1:1" ht="23.25" customHeight="1" x14ac:dyDescent="0.25">
      <c r="A1045" s="20" t="s">
        <v>1054</v>
      </c>
    </row>
    <row r="1046" spans="1:1" ht="23.25" customHeight="1" x14ac:dyDescent="0.25">
      <c r="A1046" s="20" t="s">
        <v>1055</v>
      </c>
    </row>
    <row r="1047" spans="1:1" ht="23.25" customHeight="1" x14ac:dyDescent="0.25">
      <c r="A1047" s="20" t="s">
        <v>1056</v>
      </c>
    </row>
    <row r="1048" spans="1:1" ht="23.25" customHeight="1" x14ac:dyDescent="0.25">
      <c r="A1048" s="20" t="s">
        <v>1057</v>
      </c>
    </row>
    <row r="1049" spans="1:1" ht="23.25" customHeight="1" x14ac:dyDescent="0.25">
      <c r="A1049" s="20" t="s">
        <v>1058</v>
      </c>
    </row>
    <row r="1050" spans="1:1" ht="23.25" customHeight="1" x14ac:dyDescent="0.25">
      <c r="A1050" s="20" t="s">
        <v>1059</v>
      </c>
    </row>
    <row r="1051" spans="1:1" ht="23.25" customHeight="1" x14ac:dyDescent="0.25">
      <c r="A1051" s="20" t="s">
        <v>1060</v>
      </c>
    </row>
    <row r="1052" spans="1:1" ht="23.25" customHeight="1" x14ac:dyDescent="0.25">
      <c r="A1052" s="20" t="s">
        <v>1061</v>
      </c>
    </row>
    <row r="1053" spans="1:1" ht="23.25" customHeight="1" x14ac:dyDescent="0.25">
      <c r="A1053" s="20" t="s">
        <v>1062</v>
      </c>
    </row>
    <row r="1054" spans="1:1" ht="23.25" customHeight="1" x14ac:dyDescent="0.25">
      <c r="A1054" s="20" t="s">
        <v>1063</v>
      </c>
    </row>
    <row r="1055" spans="1:1" ht="23.25" customHeight="1" x14ac:dyDescent="0.25">
      <c r="A1055" s="20" t="s">
        <v>1064</v>
      </c>
    </row>
    <row r="1056" spans="1:1" ht="23.25" customHeight="1" x14ac:dyDescent="0.25">
      <c r="A1056" s="20" t="s">
        <v>1065</v>
      </c>
    </row>
    <row r="1057" spans="1:1" ht="23.25" customHeight="1" x14ac:dyDescent="0.25">
      <c r="A1057" s="20" t="s">
        <v>1066</v>
      </c>
    </row>
    <row r="1058" spans="1:1" ht="23.25" customHeight="1" x14ac:dyDescent="0.25">
      <c r="A1058" s="20" t="s">
        <v>1067</v>
      </c>
    </row>
    <row r="1059" spans="1:1" ht="23.25" customHeight="1" x14ac:dyDescent="0.25">
      <c r="A1059" s="20" t="s">
        <v>1068</v>
      </c>
    </row>
    <row r="1060" spans="1:1" ht="23.25" customHeight="1" x14ac:dyDescent="0.25">
      <c r="A1060" s="20" t="s">
        <v>1069</v>
      </c>
    </row>
    <row r="1061" spans="1:1" ht="23.25" customHeight="1" x14ac:dyDescent="0.25">
      <c r="A1061" s="20" t="s">
        <v>1070</v>
      </c>
    </row>
    <row r="1062" spans="1:1" ht="23.25" customHeight="1" x14ac:dyDescent="0.25">
      <c r="A1062" s="20" t="s">
        <v>1071</v>
      </c>
    </row>
    <row r="1063" spans="1:1" ht="23.25" customHeight="1" x14ac:dyDescent="0.25">
      <c r="A1063" s="20" t="s">
        <v>1072</v>
      </c>
    </row>
    <row r="1064" spans="1:1" ht="23.25" customHeight="1" x14ac:dyDescent="0.25">
      <c r="A1064" s="20" t="s">
        <v>1073</v>
      </c>
    </row>
    <row r="1065" spans="1:1" ht="23.25" customHeight="1" x14ac:dyDescent="0.25">
      <c r="A1065" s="20" t="s">
        <v>1074</v>
      </c>
    </row>
    <row r="1066" spans="1:1" ht="23.25" customHeight="1" x14ac:dyDescent="0.25">
      <c r="A1066" s="20" t="s">
        <v>1075</v>
      </c>
    </row>
    <row r="1067" spans="1:1" ht="23.25" customHeight="1" x14ac:dyDescent="0.25">
      <c r="A1067" s="20" t="s">
        <v>1076</v>
      </c>
    </row>
    <row r="1068" spans="1:1" ht="23.25" customHeight="1" x14ac:dyDescent="0.25">
      <c r="A1068" s="20" t="s">
        <v>1077</v>
      </c>
    </row>
    <row r="1069" spans="1:1" ht="23.25" customHeight="1" x14ac:dyDescent="0.25">
      <c r="A1069" s="20" t="s">
        <v>1078</v>
      </c>
    </row>
    <row r="1070" spans="1:1" ht="23.25" customHeight="1" x14ac:dyDescent="0.25">
      <c r="A1070" s="20" t="s">
        <v>1079</v>
      </c>
    </row>
    <row r="1071" spans="1:1" ht="23.25" customHeight="1" x14ac:dyDescent="0.25">
      <c r="A1071" s="20" t="s">
        <v>1080</v>
      </c>
    </row>
    <row r="1072" spans="1:1" ht="23.25" customHeight="1" x14ac:dyDescent="0.25">
      <c r="A1072" s="20" t="s">
        <v>1081</v>
      </c>
    </row>
    <row r="1073" spans="1:1" ht="23.25" customHeight="1" x14ac:dyDescent="0.25">
      <c r="A1073" s="20" t="s">
        <v>1082</v>
      </c>
    </row>
    <row r="1074" spans="1:1" ht="23.25" customHeight="1" x14ac:dyDescent="0.25">
      <c r="A1074" s="20" t="s">
        <v>1083</v>
      </c>
    </row>
    <row r="1075" spans="1:1" ht="23.25" customHeight="1" x14ac:dyDescent="0.25">
      <c r="A1075" s="20" t="s">
        <v>1084</v>
      </c>
    </row>
    <row r="1076" spans="1:1" ht="23.25" customHeight="1" x14ac:dyDescent="0.25">
      <c r="A1076" s="20" t="s">
        <v>1085</v>
      </c>
    </row>
    <row r="1077" spans="1:1" ht="23.25" customHeight="1" x14ac:dyDescent="0.25">
      <c r="A1077" s="20" t="s">
        <v>1086</v>
      </c>
    </row>
    <row r="1078" spans="1:1" ht="23.25" customHeight="1" x14ac:dyDescent="0.25">
      <c r="A1078" s="20" t="s">
        <v>1087</v>
      </c>
    </row>
    <row r="1079" spans="1:1" ht="23.25" customHeight="1" x14ac:dyDescent="0.25">
      <c r="A1079" s="20" t="s">
        <v>1088</v>
      </c>
    </row>
    <row r="1080" spans="1:1" ht="23.25" customHeight="1" x14ac:dyDescent="0.25">
      <c r="A1080" s="20" t="s">
        <v>1089</v>
      </c>
    </row>
    <row r="1081" spans="1:1" ht="23.25" customHeight="1" x14ac:dyDescent="0.25">
      <c r="A1081" s="20" t="s">
        <v>1090</v>
      </c>
    </row>
    <row r="1082" spans="1:1" ht="23.25" customHeight="1" x14ac:dyDescent="0.25">
      <c r="A1082" s="20" t="s">
        <v>1091</v>
      </c>
    </row>
    <row r="1083" spans="1:1" ht="23.25" customHeight="1" x14ac:dyDescent="0.25">
      <c r="A1083" s="20" t="s">
        <v>1092</v>
      </c>
    </row>
    <row r="1084" spans="1:1" ht="23.25" customHeight="1" x14ac:dyDescent="0.25">
      <c r="A1084" s="20" t="s">
        <v>1093</v>
      </c>
    </row>
    <row r="1085" spans="1:1" ht="23.25" customHeight="1" x14ac:dyDescent="0.25">
      <c r="A1085" s="20" t="s">
        <v>1094</v>
      </c>
    </row>
    <row r="1086" spans="1:1" ht="23.25" customHeight="1" x14ac:dyDescent="0.25">
      <c r="A1086" s="20" t="s">
        <v>1095</v>
      </c>
    </row>
    <row r="1087" spans="1:1" ht="23.25" customHeight="1" x14ac:dyDescent="0.25">
      <c r="A1087" s="20" t="s">
        <v>1096</v>
      </c>
    </row>
    <row r="1088" spans="1:1" ht="23.25" customHeight="1" x14ac:dyDescent="0.25">
      <c r="A1088" s="20" t="s">
        <v>1097</v>
      </c>
    </row>
    <row r="1089" spans="1:1" ht="23.25" customHeight="1" x14ac:dyDescent="0.25">
      <c r="A1089" s="20" t="s">
        <v>1098</v>
      </c>
    </row>
    <row r="1090" spans="1:1" ht="23.25" customHeight="1" x14ac:dyDescent="0.25">
      <c r="A1090" s="20" t="s">
        <v>1099</v>
      </c>
    </row>
    <row r="1091" spans="1:1" ht="23.25" customHeight="1" x14ac:dyDescent="0.25">
      <c r="A1091" s="20" t="s">
        <v>1100</v>
      </c>
    </row>
    <row r="1092" spans="1:1" ht="23.25" customHeight="1" x14ac:dyDescent="0.25">
      <c r="A1092" s="20" t="s">
        <v>1101</v>
      </c>
    </row>
    <row r="1093" spans="1:1" ht="23.25" customHeight="1" x14ac:dyDescent="0.25">
      <c r="A1093" s="20" t="s">
        <v>1102</v>
      </c>
    </row>
    <row r="1094" spans="1:1" ht="23.25" customHeight="1" x14ac:dyDescent="0.25">
      <c r="A1094" s="20" t="s">
        <v>1103</v>
      </c>
    </row>
    <row r="1095" spans="1:1" ht="23.25" customHeight="1" x14ac:dyDescent="0.25">
      <c r="A1095" s="20" t="s">
        <v>1104</v>
      </c>
    </row>
    <row r="1096" spans="1:1" ht="23.25" customHeight="1" x14ac:dyDescent="0.25">
      <c r="A1096" s="20" t="s">
        <v>1105</v>
      </c>
    </row>
    <row r="1097" spans="1:1" ht="23.25" customHeight="1" x14ac:dyDescent="0.25">
      <c r="A1097" s="20" t="s">
        <v>1106</v>
      </c>
    </row>
    <row r="1098" spans="1:1" ht="23.25" customHeight="1" x14ac:dyDescent="0.25">
      <c r="A1098" s="20" t="s">
        <v>1107</v>
      </c>
    </row>
    <row r="1099" spans="1:1" ht="23.25" customHeight="1" x14ac:dyDescent="0.25">
      <c r="A1099" s="20" t="s">
        <v>1108</v>
      </c>
    </row>
    <row r="1100" spans="1:1" ht="23.25" customHeight="1" x14ac:dyDescent="0.25">
      <c r="A1100" s="20" t="s">
        <v>1109</v>
      </c>
    </row>
    <row r="1101" spans="1:1" ht="23.25" customHeight="1" x14ac:dyDescent="0.25">
      <c r="A1101" s="20" t="s">
        <v>1110</v>
      </c>
    </row>
    <row r="1102" spans="1:1" ht="23.25" customHeight="1" x14ac:dyDescent="0.25">
      <c r="A1102" s="20" t="s">
        <v>1111</v>
      </c>
    </row>
    <row r="1103" spans="1:1" ht="23.25" customHeight="1" x14ac:dyDescent="0.25">
      <c r="A1103" s="20" t="s">
        <v>1112</v>
      </c>
    </row>
    <row r="1104" spans="1:1" ht="23.25" customHeight="1" x14ac:dyDescent="0.25">
      <c r="A1104" s="20" t="s">
        <v>1113</v>
      </c>
    </row>
    <row r="1105" spans="1:1" ht="23.25" customHeight="1" x14ac:dyDescent="0.25">
      <c r="A1105" s="20" t="s">
        <v>1114</v>
      </c>
    </row>
    <row r="1106" spans="1:1" ht="23.25" customHeight="1" x14ac:dyDescent="0.25">
      <c r="A1106" s="20" t="s">
        <v>1115</v>
      </c>
    </row>
    <row r="1107" spans="1:1" ht="23.25" customHeight="1" x14ac:dyDescent="0.25">
      <c r="A1107" s="20" t="s">
        <v>1116</v>
      </c>
    </row>
    <row r="1108" spans="1:1" ht="23.25" customHeight="1" x14ac:dyDescent="0.25">
      <c r="A1108" s="20" t="s">
        <v>1117</v>
      </c>
    </row>
    <row r="1109" spans="1:1" ht="23.25" customHeight="1" x14ac:dyDescent="0.25">
      <c r="A1109" s="20" t="s">
        <v>1118</v>
      </c>
    </row>
    <row r="1110" spans="1:1" ht="23.25" customHeight="1" x14ac:dyDescent="0.25">
      <c r="A1110" s="20" t="s">
        <v>1119</v>
      </c>
    </row>
    <row r="1111" spans="1:1" ht="23.25" customHeight="1" x14ac:dyDescent="0.25">
      <c r="A1111" s="20" t="s">
        <v>1120</v>
      </c>
    </row>
    <row r="1112" spans="1:1" ht="23.25" customHeight="1" x14ac:dyDescent="0.25">
      <c r="A1112" s="20" t="s">
        <v>1121</v>
      </c>
    </row>
    <row r="1113" spans="1:1" ht="23.25" customHeight="1" x14ac:dyDescent="0.25">
      <c r="A1113" s="20" t="s">
        <v>1122</v>
      </c>
    </row>
    <row r="1114" spans="1:1" ht="23.25" customHeight="1" x14ac:dyDescent="0.25">
      <c r="A1114" s="20" t="s">
        <v>1123</v>
      </c>
    </row>
    <row r="1115" spans="1:1" ht="23.25" customHeight="1" x14ac:dyDescent="0.25">
      <c r="A1115" s="20" t="s">
        <v>1124</v>
      </c>
    </row>
    <row r="1116" spans="1:1" ht="23.25" customHeight="1" x14ac:dyDescent="0.25">
      <c r="A1116" s="20" t="s">
        <v>1125</v>
      </c>
    </row>
    <row r="1117" spans="1:1" ht="23.25" customHeight="1" x14ac:dyDescent="0.25">
      <c r="A1117" s="20" t="s">
        <v>1126</v>
      </c>
    </row>
    <row r="1118" spans="1:1" ht="23.25" customHeight="1" x14ac:dyDescent="0.25">
      <c r="A1118" s="20" t="s">
        <v>1127</v>
      </c>
    </row>
    <row r="1119" spans="1:1" ht="23.25" customHeight="1" x14ac:dyDescent="0.25">
      <c r="A1119" s="20" t="s">
        <v>1128</v>
      </c>
    </row>
    <row r="1120" spans="1:1" ht="23.25" customHeight="1" x14ac:dyDescent="0.25">
      <c r="A1120" s="20" t="s">
        <v>1129</v>
      </c>
    </row>
    <row r="1121" spans="1:1" ht="23.25" customHeight="1" x14ac:dyDescent="0.25">
      <c r="A1121" s="20" t="s">
        <v>1130</v>
      </c>
    </row>
    <row r="1122" spans="1:1" ht="23.25" customHeight="1" x14ac:dyDescent="0.25">
      <c r="A1122" s="20" t="s">
        <v>1131</v>
      </c>
    </row>
    <row r="1123" spans="1:1" ht="23.25" customHeight="1" x14ac:dyDescent="0.25">
      <c r="A1123" s="20" t="s">
        <v>1132</v>
      </c>
    </row>
    <row r="1124" spans="1:1" ht="23.25" customHeight="1" x14ac:dyDescent="0.25">
      <c r="A1124" s="20" t="s">
        <v>1133</v>
      </c>
    </row>
    <row r="1125" spans="1:1" ht="23.25" customHeight="1" x14ac:dyDescent="0.25">
      <c r="A1125" s="20" t="s">
        <v>1134</v>
      </c>
    </row>
    <row r="1126" spans="1:1" ht="23.25" customHeight="1" x14ac:dyDescent="0.25">
      <c r="A1126" s="20" t="s">
        <v>1135</v>
      </c>
    </row>
    <row r="1127" spans="1:1" ht="23.25" customHeight="1" x14ac:dyDescent="0.25">
      <c r="A1127" s="20" t="s">
        <v>1136</v>
      </c>
    </row>
    <row r="1128" spans="1:1" ht="23.25" customHeight="1" x14ac:dyDescent="0.25">
      <c r="A1128" s="20" t="s">
        <v>1137</v>
      </c>
    </row>
    <row r="1129" spans="1:1" ht="23.25" customHeight="1" x14ac:dyDescent="0.25">
      <c r="A1129" s="20" t="s">
        <v>1138</v>
      </c>
    </row>
    <row r="1130" spans="1:1" ht="23.25" customHeight="1" x14ac:dyDescent="0.25">
      <c r="A1130" s="20" t="s">
        <v>1139</v>
      </c>
    </row>
    <row r="1131" spans="1:1" ht="23.25" customHeight="1" x14ac:dyDescent="0.25">
      <c r="A1131" s="20" t="s">
        <v>1140</v>
      </c>
    </row>
    <row r="1132" spans="1:1" ht="23.25" customHeight="1" x14ac:dyDescent="0.25">
      <c r="A1132" s="20" t="s">
        <v>1141</v>
      </c>
    </row>
    <row r="1133" spans="1:1" ht="23.25" customHeight="1" x14ac:dyDescent="0.25">
      <c r="A1133" s="20" t="s">
        <v>1142</v>
      </c>
    </row>
    <row r="1134" spans="1:1" ht="23.25" customHeight="1" x14ac:dyDescent="0.25">
      <c r="A1134" s="20" t="s">
        <v>1143</v>
      </c>
    </row>
    <row r="1135" spans="1:1" ht="23.25" customHeight="1" x14ac:dyDescent="0.25">
      <c r="A1135" s="20" t="s">
        <v>1144</v>
      </c>
    </row>
    <row r="1136" spans="1:1" ht="23.25" customHeight="1" x14ac:dyDescent="0.25">
      <c r="A1136" s="20" t="s">
        <v>1145</v>
      </c>
    </row>
    <row r="1137" spans="1:1" ht="23.25" customHeight="1" x14ac:dyDescent="0.25">
      <c r="A1137" s="20" t="s">
        <v>1146</v>
      </c>
    </row>
    <row r="1138" spans="1:1" ht="23.25" customHeight="1" x14ac:dyDescent="0.25">
      <c r="A1138" s="20" t="s">
        <v>1147</v>
      </c>
    </row>
    <row r="1139" spans="1:1" ht="23.25" customHeight="1" x14ac:dyDescent="0.25">
      <c r="A1139" s="20" t="s">
        <v>1148</v>
      </c>
    </row>
    <row r="1140" spans="1:1" ht="23.25" customHeight="1" x14ac:dyDescent="0.25">
      <c r="A1140" s="20" t="s">
        <v>1149</v>
      </c>
    </row>
    <row r="1141" spans="1:1" ht="23.25" customHeight="1" x14ac:dyDescent="0.25">
      <c r="A1141" s="20" t="s">
        <v>1150</v>
      </c>
    </row>
    <row r="1142" spans="1:1" ht="23.25" customHeight="1" x14ac:dyDescent="0.25">
      <c r="A1142" s="20" t="s">
        <v>1151</v>
      </c>
    </row>
    <row r="1143" spans="1:1" ht="23.25" customHeight="1" x14ac:dyDescent="0.25">
      <c r="A1143" s="20" t="s">
        <v>1152</v>
      </c>
    </row>
    <row r="1144" spans="1:1" ht="23.25" customHeight="1" x14ac:dyDescent="0.25">
      <c r="A1144" s="20" t="s">
        <v>1153</v>
      </c>
    </row>
    <row r="1145" spans="1:1" ht="23.25" customHeight="1" x14ac:dyDescent="0.25">
      <c r="A1145" s="20" t="s">
        <v>1154</v>
      </c>
    </row>
    <row r="1146" spans="1:1" ht="23.25" customHeight="1" x14ac:dyDescent="0.25">
      <c r="A1146" s="20" t="s">
        <v>1155</v>
      </c>
    </row>
    <row r="1147" spans="1:1" ht="23.25" customHeight="1" x14ac:dyDescent="0.25">
      <c r="A1147" s="20" t="s">
        <v>1156</v>
      </c>
    </row>
    <row r="1148" spans="1:1" ht="23.25" customHeight="1" x14ac:dyDescent="0.25">
      <c r="A1148" s="20" t="s">
        <v>1157</v>
      </c>
    </row>
    <row r="1149" spans="1:1" ht="23.25" customHeight="1" x14ac:dyDescent="0.25">
      <c r="A1149" s="20" t="s">
        <v>1158</v>
      </c>
    </row>
    <row r="1150" spans="1:1" ht="23.25" customHeight="1" x14ac:dyDescent="0.25">
      <c r="A1150" s="20" t="s">
        <v>1159</v>
      </c>
    </row>
    <row r="1151" spans="1:1" ht="23.25" customHeight="1" x14ac:dyDescent="0.25">
      <c r="A1151" s="20" t="s">
        <v>1160</v>
      </c>
    </row>
    <row r="1152" spans="1:1" ht="23.25" customHeight="1" x14ac:dyDescent="0.25">
      <c r="A1152" s="20" t="s">
        <v>1161</v>
      </c>
    </row>
    <row r="1153" spans="1:1" ht="23.25" customHeight="1" x14ac:dyDescent="0.25">
      <c r="A1153" s="20" t="s">
        <v>1162</v>
      </c>
    </row>
    <row r="1154" spans="1:1" ht="23.25" customHeight="1" x14ac:dyDescent="0.25">
      <c r="A1154" s="20" t="s">
        <v>1163</v>
      </c>
    </row>
    <row r="1155" spans="1:1" ht="23.25" customHeight="1" x14ac:dyDescent="0.25">
      <c r="A1155" s="20" t="s">
        <v>1164</v>
      </c>
    </row>
    <row r="1156" spans="1:1" ht="23.25" customHeight="1" x14ac:dyDescent="0.25">
      <c r="A1156" s="20" t="s">
        <v>1165</v>
      </c>
    </row>
    <row r="1157" spans="1:1" ht="23.25" customHeight="1" x14ac:dyDescent="0.25">
      <c r="A1157" s="20" t="s">
        <v>1166</v>
      </c>
    </row>
    <row r="1158" spans="1:1" ht="23.25" customHeight="1" x14ac:dyDescent="0.25">
      <c r="A1158" s="20" t="s">
        <v>1167</v>
      </c>
    </row>
    <row r="1159" spans="1:1" ht="23.25" customHeight="1" x14ac:dyDescent="0.25">
      <c r="A1159" s="20" t="s">
        <v>1168</v>
      </c>
    </row>
    <row r="1160" spans="1:1" ht="23.25" customHeight="1" x14ac:dyDescent="0.25">
      <c r="A1160" s="20" t="s">
        <v>1169</v>
      </c>
    </row>
    <row r="1161" spans="1:1" ht="23.25" customHeight="1" x14ac:dyDescent="0.25">
      <c r="A1161" s="20" t="s">
        <v>1170</v>
      </c>
    </row>
    <row r="1162" spans="1:1" ht="23.25" customHeight="1" x14ac:dyDescent="0.25">
      <c r="A1162" s="20" t="s">
        <v>1171</v>
      </c>
    </row>
    <row r="1163" spans="1:1" ht="23.25" customHeight="1" x14ac:dyDescent="0.25">
      <c r="A1163" s="20" t="s">
        <v>1172</v>
      </c>
    </row>
    <row r="1164" spans="1:1" ht="23.25" customHeight="1" x14ac:dyDescent="0.25">
      <c r="A1164" s="20" t="s">
        <v>1173</v>
      </c>
    </row>
    <row r="1165" spans="1:1" ht="23.25" customHeight="1" x14ac:dyDescent="0.25">
      <c r="A1165" s="20" t="s">
        <v>1174</v>
      </c>
    </row>
    <row r="1166" spans="1:1" ht="23.25" customHeight="1" x14ac:dyDescent="0.25">
      <c r="A1166" s="20" t="s">
        <v>1175</v>
      </c>
    </row>
    <row r="1167" spans="1:1" ht="23.25" customHeight="1" x14ac:dyDescent="0.25">
      <c r="A1167" s="20" t="s">
        <v>1176</v>
      </c>
    </row>
    <row r="1168" spans="1:1" ht="23.25" customHeight="1" x14ac:dyDescent="0.25">
      <c r="A1168" s="20" t="s">
        <v>1177</v>
      </c>
    </row>
    <row r="1169" spans="1:1" ht="23.25" customHeight="1" x14ac:dyDescent="0.25">
      <c r="A1169" s="20" t="s">
        <v>1178</v>
      </c>
    </row>
    <row r="1170" spans="1:1" ht="23.25" customHeight="1" x14ac:dyDescent="0.25">
      <c r="A1170" s="20" t="s">
        <v>1179</v>
      </c>
    </row>
    <row r="1171" spans="1:1" ht="23.25" customHeight="1" x14ac:dyDescent="0.25">
      <c r="A1171" s="20" t="s">
        <v>1180</v>
      </c>
    </row>
    <row r="1172" spans="1:1" ht="23.25" customHeight="1" x14ac:dyDescent="0.25">
      <c r="A1172" s="20" t="s">
        <v>1181</v>
      </c>
    </row>
    <row r="1173" spans="1:1" ht="23.25" customHeight="1" x14ac:dyDescent="0.25">
      <c r="A1173" s="20" t="s">
        <v>1182</v>
      </c>
    </row>
    <row r="1174" spans="1:1" ht="23.25" customHeight="1" x14ac:dyDescent="0.25">
      <c r="A1174" s="20" t="s">
        <v>1183</v>
      </c>
    </row>
    <row r="1175" spans="1:1" ht="23.25" customHeight="1" x14ac:dyDescent="0.25">
      <c r="A1175" s="20" t="s">
        <v>1184</v>
      </c>
    </row>
    <row r="1176" spans="1:1" ht="23.25" customHeight="1" x14ac:dyDescent="0.25">
      <c r="A1176" s="20" t="s">
        <v>1185</v>
      </c>
    </row>
    <row r="1177" spans="1:1" ht="23.25" customHeight="1" x14ac:dyDescent="0.25">
      <c r="A1177" s="20" t="s">
        <v>1186</v>
      </c>
    </row>
    <row r="1178" spans="1:1" ht="23.25" customHeight="1" x14ac:dyDescent="0.25">
      <c r="A1178" s="20" t="s">
        <v>1187</v>
      </c>
    </row>
    <row r="1179" spans="1:1" ht="23.25" customHeight="1" x14ac:dyDescent="0.25">
      <c r="A1179" s="20" t="s">
        <v>1188</v>
      </c>
    </row>
    <row r="1180" spans="1:1" ht="23.25" customHeight="1" x14ac:dyDescent="0.25">
      <c r="A1180" s="20" t="s">
        <v>1189</v>
      </c>
    </row>
    <row r="1181" spans="1:1" ht="23.25" customHeight="1" x14ac:dyDescent="0.25">
      <c r="A1181" s="20" t="s">
        <v>1190</v>
      </c>
    </row>
    <row r="1182" spans="1:1" ht="23.25" customHeight="1" x14ac:dyDescent="0.25">
      <c r="A1182" s="20" t="s">
        <v>1191</v>
      </c>
    </row>
    <row r="1183" spans="1:1" ht="23.25" customHeight="1" x14ac:dyDescent="0.25">
      <c r="A1183" s="20" t="s">
        <v>1192</v>
      </c>
    </row>
    <row r="1184" spans="1:1" ht="23.25" customHeight="1" x14ac:dyDescent="0.25">
      <c r="A1184" s="20" t="s">
        <v>1193</v>
      </c>
    </row>
    <row r="1185" spans="1:1" ht="23.25" customHeight="1" x14ac:dyDescent="0.25">
      <c r="A1185" s="20" t="s">
        <v>1194</v>
      </c>
    </row>
    <row r="1186" spans="1:1" ht="23.25" customHeight="1" x14ac:dyDescent="0.25">
      <c r="A1186" s="20" t="s">
        <v>1195</v>
      </c>
    </row>
    <row r="1187" spans="1:1" ht="23.25" customHeight="1" x14ac:dyDescent="0.25">
      <c r="A1187" s="20" t="s">
        <v>1196</v>
      </c>
    </row>
    <row r="1188" spans="1:1" ht="23.25" customHeight="1" x14ac:dyDescent="0.25">
      <c r="A1188" s="20" t="s">
        <v>1197</v>
      </c>
    </row>
    <row r="1189" spans="1:1" ht="23.25" customHeight="1" x14ac:dyDescent="0.25">
      <c r="A1189" s="20" t="s">
        <v>1198</v>
      </c>
    </row>
    <row r="1190" spans="1:1" ht="23.25" customHeight="1" x14ac:dyDescent="0.25">
      <c r="A1190" s="20" t="s">
        <v>1199</v>
      </c>
    </row>
    <row r="1191" spans="1:1" ht="23.25" customHeight="1" x14ac:dyDescent="0.25">
      <c r="A1191" s="20" t="s">
        <v>1200</v>
      </c>
    </row>
    <row r="1192" spans="1:1" ht="23.25" customHeight="1" x14ac:dyDescent="0.25">
      <c r="A1192" s="20" t="s">
        <v>1201</v>
      </c>
    </row>
    <row r="1193" spans="1:1" ht="23.25" customHeight="1" x14ac:dyDescent="0.25">
      <c r="A1193" s="20" t="s">
        <v>1202</v>
      </c>
    </row>
    <row r="1194" spans="1:1" ht="23.25" customHeight="1" x14ac:dyDescent="0.25">
      <c r="A1194" s="20" t="s">
        <v>1203</v>
      </c>
    </row>
    <row r="1195" spans="1:1" ht="23.25" customHeight="1" x14ac:dyDescent="0.25">
      <c r="A1195" s="20" t="s">
        <v>1204</v>
      </c>
    </row>
    <row r="1196" spans="1:1" ht="23.25" customHeight="1" x14ac:dyDescent="0.25">
      <c r="A1196" s="20" t="s">
        <v>1205</v>
      </c>
    </row>
    <row r="1197" spans="1:1" ht="23.25" customHeight="1" x14ac:dyDescent="0.25">
      <c r="A1197" s="20" t="s">
        <v>1206</v>
      </c>
    </row>
    <row r="1198" spans="1:1" ht="23.25" customHeight="1" x14ac:dyDescent="0.25">
      <c r="A1198" s="20" t="s">
        <v>1207</v>
      </c>
    </row>
    <row r="1199" spans="1:1" ht="23.25" customHeight="1" x14ac:dyDescent="0.25">
      <c r="A1199" s="20" t="s">
        <v>1208</v>
      </c>
    </row>
    <row r="1200" spans="1:1" ht="23.25" customHeight="1" x14ac:dyDescent="0.25">
      <c r="A1200" s="20" t="s">
        <v>1209</v>
      </c>
    </row>
    <row r="1201" spans="1:1" ht="23.25" customHeight="1" x14ac:dyDescent="0.25">
      <c r="A1201" s="20" t="s">
        <v>1210</v>
      </c>
    </row>
    <row r="1202" spans="1:1" ht="23.25" customHeight="1" x14ac:dyDescent="0.25">
      <c r="A1202" s="20" t="s">
        <v>1211</v>
      </c>
    </row>
    <row r="1203" spans="1:1" ht="23.25" customHeight="1" x14ac:dyDescent="0.25">
      <c r="A1203" s="20" t="s">
        <v>1212</v>
      </c>
    </row>
    <row r="1204" spans="1:1" ht="23.25" customHeight="1" x14ac:dyDescent="0.25">
      <c r="A1204" s="20" t="s">
        <v>1213</v>
      </c>
    </row>
    <row r="1205" spans="1:1" ht="23.25" customHeight="1" x14ac:dyDescent="0.25">
      <c r="A1205" s="20" t="s">
        <v>1214</v>
      </c>
    </row>
    <row r="1206" spans="1:1" ht="23.25" customHeight="1" x14ac:dyDescent="0.25">
      <c r="A1206" s="20" t="s">
        <v>1215</v>
      </c>
    </row>
    <row r="1207" spans="1:1" ht="23.25" customHeight="1" x14ac:dyDescent="0.25">
      <c r="A1207" s="20" t="s">
        <v>1216</v>
      </c>
    </row>
    <row r="1208" spans="1:1" ht="23.25" customHeight="1" x14ac:dyDescent="0.25">
      <c r="A1208" s="20" t="s">
        <v>1217</v>
      </c>
    </row>
    <row r="1209" spans="1:1" ht="23.25" customHeight="1" x14ac:dyDescent="0.25">
      <c r="A1209" s="20" t="s">
        <v>1218</v>
      </c>
    </row>
    <row r="1210" spans="1:1" ht="23.25" customHeight="1" x14ac:dyDescent="0.25">
      <c r="A1210" s="20" t="s">
        <v>1219</v>
      </c>
    </row>
    <row r="1211" spans="1:1" ht="23.25" customHeight="1" x14ac:dyDescent="0.25">
      <c r="A1211" s="20" t="s">
        <v>1220</v>
      </c>
    </row>
    <row r="1212" spans="1:1" ht="23.25" customHeight="1" x14ac:dyDescent="0.25">
      <c r="A1212" s="20" t="s">
        <v>1221</v>
      </c>
    </row>
    <row r="1213" spans="1:1" ht="23.25" customHeight="1" x14ac:dyDescent="0.25">
      <c r="A1213" s="20" t="s">
        <v>1222</v>
      </c>
    </row>
    <row r="1214" spans="1:1" ht="23.25" customHeight="1" x14ac:dyDescent="0.25">
      <c r="A1214" s="20" t="s">
        <v>1223</v>
      </c>
    </row>
    <row r="1215" spans="1:1" ht="23.25" customHeight="1" x14ac:dyDescent="0.25">
      <c r="A1215" s="20" t="s">
        <v>1224</v>
      </c>
    </row>
    <row r="1216" spans="1:1" ht="23.25" customHeight="1" x14ac:dyDescent="0.25">
      <c r="A1216" s="20" t="s">
        <v>1225</v>
      </c>
    </row>
    <row r="1217" spans="1:1" ht="23.25" customHeight="1" x14ac:dyDescent="0.25">
      <c r="A1217" s="20" t="s">
        <v>1226</v>
      </c>
    </row>
    <row r="1218" spans="1:1" ht="23.25" customHeight="1" x14ac:dyDescent="0.25">
      <c r="A1218" s="20" t="s">
        <v>1227</v>
      </c>
    </row>
    <row r="1219" spans="1:1" ht="23.25" customHeight="1" x14ac:dyDescent="0.25">
      <c r="A1219" s="20" t="s">
        <v>1228</v>
      </c>
    </row>
    <row r="1220" spans="1:1" ht="23.25" customHeight="1" x14ac:dyDescent="0.25">
      <c r="A1220" s="20" t="s">
        <v>1229</v>
      </c>
    </row>
    <row r="1221" spans="1:1" ht="23.25" customHeight="1" x14ac:dyDescent="0.25">
      <c r="A1221" s="20" t="s">
        <v>1230</v>
      </c>
    </row>
    <row r="1222" spans="1:1" ht="23.25" customHeight="1" x14ac:dyDescent="0.25">
      <c r="A1222" s="20" t="s">
        <v>1231</v>
      </c>
    </row>
    <row r="1223" spans="1:1" ht="23.25" customHeight="1" x14ac:dyDescent="0.25">
      <c r="A1223" s="20" t="s">
        <v>1232</v>
      </c>
    </row>
    <row r="1224" spans="1:1" ht="23.25" customHeight="1" x14ac:dyDescent="0.25">
      <c r="A1224" s="20" t="s">
        <v>1233</v>
      </c>
    </row>
    <row r="1225" spans="1:1" ht="23.25" customHeight="1" x14ac:dyDescent="0.25">
      <c r="A1225" s="20" t="s">
        <v>1234</v>
      </c>
    </row>
    <row r="1226" spans="1:1" ht="23.25" customHeight="1" x14ac:dyDescent="0.25">
      <c r="A1226" s="20" t="s">
        <v>1235</v>
      </c>
    </row>
    <row r="1227" spans="1:1" ht="23.25" customHeight="1" x14ac:dyDescent="0.25">
      <c r="A1227" s="20" t="s">
        <v>1236</v>
      </c>
    </row>
    <row r="1228" spans="1:1" ht="23.25" customHeight="1" x14ac:dyDescent="0.25">
      <c r="A1228" s="20" t="s">
        <v>1237</v>
      </c>
    </row>
    <row r="1229" spans="1:1" ht="23.25" customHeight="1" x14ac:dyDescent="0.25">
      <c r="A1229" s="20" t="s">
        <v>1238</v>
      </c>
    </row>
    <row r="1230" spans="1:1" ht="23.25" customHeight="1" x14ac:dyDescent="0.25">
      <c r="A1230" s="20" t="s">
        <v>1239</v>
      </c>
    </row>
    <row r="1231" spans="1:1" ht="23.25" customHeight="1" x14ac:dyDescent="0.25">
      <c r="A1231" s="20" t="s">
        <v>1240</v>
      </c>
    </row>
    <row r="1232" spans="1:1" ht="23.25" customHeight="1" x14ac:dyDescent="0.25">
      <c r="A1232" s="20" t="s">
        <v>1241</v>
      </c>
    </row>
    <row r="1233" spans="1:1" ht="23.25" customHeight="1" x14ac:dyDescent="0.25">
      <c r="A1233" s="20" t="s">
        <v>1242</v>
      </c>
    </row>
    <row r="1234" spans="1:1" ht="23.25" customHeight="1" x14ac:dyDescent="0.25">
      <c r="A1234" s="20" t="s">
        <v>1243</v>
      </c>
    </row>
    <row r="1235" spans="1:1" ht="23.25" customHeight="1" x14ac:dyDescent="0.25">
      <c r="A1235" s="20" t="s">
        <v>1244</v>
      </c>
    </row>
    <row r="1236" spans="1:1" ht="23.25" customHeight="1" x14ac:dyDescent="0.25">
      <c r="A1236" s="20" t="s">
        <v>1245</v>
      </c>
    </row>
    <row r="1237" spans="1:1" ht="23.25" customHeight="1" x14ac:dyDescent="0.25">
      <c r="A1237" s="20" t="s">
        <v>1246</v>
      </c>
    </row>
    <row r="1238" spans="1:1" ht="23.25" customHeight="1" x14ac:dyDescent="0.25">
      <c r="A1238" s="20" t="s">
        <v>1247</v>
      </c>
    </row>
    <row r="1239" spans="1:1" ht="23.25" customHeight="1" x14ac:dyDescent="0.25">
      <c r="A1239" s="20" t="s">
        <v>1248</v>
      </c>
    </row>
    <row r="1240" spans="1:1" ht="23.25" customHeight="1" x14ac:dyDescent="0.25">
      <c r="A1240" s="20" t="s">
        <v>1249</v>
      </c>
    </row>
  </sheetData>
  <sheetProtection algorithmName="SHA-512" hashValue="tz0ErSGdmou0IjM5p3YVfs9elMZmnMVdh2nWeQugW2+RMyQOOU72ZNsux1I5PbhOHTTUMRHpWPYLyr4zHlFC7w==" saltValue="no/HJJ9xNGF/HvFab63wpA==" spinCount="100000" sheet="1" objects="1" scenarios="1"/>
  <mergeCells count="1">
    <mergeCell ref="J5:S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D13" sqref="D13"/>
    </sheetView>
  </sheetViews>
  <sheetFormatPr baseColWidth="10" defaultColWidth="8.5703125" defaultRowHeight="12.75" x14ac:dyDescent="0.2"/>
  <cols>
    <col min="1" max="1" width="1.42578125" style="50" customWidth="1"/>
    <col min="2" max="2" width="21.140625" style="50" customWidth="1"/>
    <col min="3" max="3" width="21" style="50" customWidth="1"/>
    <col min="4" max="613" width="17.140625" style="50" customWidth="1"/>
    <col min="614" max="16384" width="8.5703125" style="50"/>
  </cols>
  <sheetData>
    <row r="1" spans="1:613" ht="27.75" x14ac:dyDescent="0.4">
      <c r="A1" s="241" t="s">
        <v>1306</v>
      </c>
    </row>
    <row r="2" spans="1:613" ht="12.75" customHeight="1" x14ac:dyDescent="0.35">
      <c r="A2" s="49"/>
    </row>
    <row r="3" spans="1:613" ht="25.5" customHeight="1" x14ac:dyDescent="0.2">
      <c r="C3" s="99" t="s">
        <v>1315</v>
      </c>
    </row>
    <row r="4" spans="1:613" s="51" customFormat="1" ht="15" customHeight="1" x14ac:dyDescent="0.25">
      <c r="B4" s="51" t="s">
        <v>1309</v>
      </c>
      <c r="C4" s="52">
        <v>44531</v>
      </c>
    </row>
    <row r="5" spans="1:613" s="51" customFormat="1" ht="15" customHeight="1" x14ac:dyDescent="0.25">
      <c r="B5" s="51" t="s">
        <v>1310</v>
      </c>
      <c r="C5" s="52">
        <v>44926</v>
      </c>
    </row>
    <row r="6" spans="1:613" ht="6" customHeight="1" x14ac:dyDescent="0.2"/>
    <row r="7" spans="1:613" ht="16.5" customHeight="1" x14ac:dyDescent="0.25">
      <c r="D7" s="53">
        <f>YEAR(D$8)</f>
        <v>2021</v>
      </c>
      <c r="E7" s="54" t="str">
        <f>IF(ISERROR(IF(YEAR(D$8)=YEAR(E$8),"",YEAR(E$8))),"",IF(YEAR(D$8)=YEAR(E$8),"",YEAR(E$8)))</f>
        <v/>
      </c>
      <c r="F7" s="54" t="str">
        <f>IF(ISERROR(IF(YEAR(E$8)=YEAR(F$8),"",YEAR(F$8))),"",IF(YEAR(E$8)=YEAR(F$8),"",YEAR(F$8)))</f>
        <v/>
      </c>
      <c r="G7" s="54" t="str">
        <f t="shared" ref="G7:BR7" si="0">IF(ISERROR(IF(YEAR(F$8)=YEAR(G$8),"",YEAR(G$8))),"",IF(YEAR(F$8)=YEAR(G$8),"",YEAR(G$8)))</f>
        <v/>
      </c>
      <c r="H7" s="54" t="str">
        <f t="shared" si="0"/>
        <v/>
      </c>
      <c r="I7" s="54" t="str">
        <f t="shared" si="0"/>
        <v/>
      </c>
      <c r="J7" s="54" t="str">
        <f t="shared" si="0"/>
        <v/>
      </c>
      <c r="K7" s="54" t="str">
        <f t="shared" si="0"/>
        <v/>
      </c>
      <c r="L7" s="54" t="str">
        <f t="shared" si="0"/>
        <v/>
      </c>
      <c r="M7" s="54" t="str">
        <f t="shared" si="0"/>
        <v/>
      </c>
      <c r="N7" s="54" t="str">
        <f t="shared" si="0"/>
        <v/>
      </c>
      <c r="O7" s="54" t="str">
        <f t="shared" si="0"/>
        <v/>
      </c>
      <c r="P7" s="54" t="str">
        <f t="shared" si="0"/>
        <v/>
      </c>
      <c r="Q7" s="54" t="str">
        <f t="shared" si="0"/>
        <v/>
      </c>
      <c r="R7" s="54" t="str">
        <f t="shared" si="0"/>
        <v/>
      </c>
      <c r="S7" s="54" t="str">
        <f t="shared" si="0"/>
        <v/>
      </c>
      <c r="T7" s="54" t="str">
        <f t="shared" si="0"/>
        <v/>
      </c>
      <c r="U7" s="54" t="str">
        <f t="shared" si="0"/>
        <v/>
      </c>
      <c r="V7" s="54" t="str">
        <f t="shared" si="0"/>
        <v/>
      </c>
      <c r="W7" s="54" t="str">
        <f t="shared" si="0"/>
        <v/>
      </c>
      <c r="X7" s="54" t="str">
        <f t="shared" si="0"/>
        <v/>
      </c>
      <c r="Y7" s="54" t="str">
        <f t="shared" si="0"/>
        <v/>
      </c>
      <c r="Z7" s="54" t="str">
        <f t="shared" si="0"/>
        <v/>
      </c>
      <c r="AA7" s="54" t="str">
        <f t="shared" si="0"/>
        <v/>
      </c>
      <c r="AB7" s="54" t="str">
        <f t="shared" si="0"/>
        <v/>
      </c>
      <c r="AC7" s="54" t="str">
        <f t="shared" si="0"/>
        <v/>
      </c>
      <c r="AD7" s="54" t="str">
        <f t="shared" si="0"/>
        <v/>
      </c>
      <c r="AE7" s="54" t="str">
        <f t="shared" si="0"/>
        <v/>
      </c>
      <c r="AF7" s="54" t="str">
        <f t="shared" si="0"/>
        <v/>
      </c>
      <c r="AG7" s="54" t="str">
        <f t="shared" si="0"/>
        <v/>
      </c>
      <c r="AH7" s="54" t="str">
        <f t="shared" si="0"/>
        <v/>
      </c>
      <c r="AI7" s="54">
        <f t="shared" si="0"/>
        <v>2022</v>
      </c>
      <c r="AJ7" s="54" t="str">
        <f t="shared" si="0"/>
        <v/>
      </c>
      <c r="AK7" s="54" t="str">
        <f t="shared" si="0"/>
        <v/>
      </c>
      <c r="AL7" s="54" t="str">
        <f t="shared" si="0"/>
        <v/>
      </c>
      <c r="AM7" s="54" t="str">
        <f t="shared" si="0"/>
        <v/>
      </c>
      <c r="AN7" s="54" t="str">
        <f t="shared" si="0"/>
        <v/>
      </c>
      <c r="AO7" s="54" t="str">
        <f t="shared" si="0"/>
        <v/>
      </c>
      <c r="AP7" s="54" t="str">
        <f t="shared" si="0"/>
        <v/>
      </c>
      <c r="AQ7" s="54" t="str">
        <f t="shared" si="0"/>
        <v/>
      </c>
      <c r="AR7" s="54" t="str">
        <f t="shared" si="0"/>
        <v/>
      </c>
      <c r="AS7" s="54" t="str">
        <f t="shared" si="0"/>
        <v/>
      </c>
      <c r="AT7" s="54" t="str">
        <f t="shared" si="0"/>
        <v/>
      </c>
      <c r="AU7" s="54" t="str">
        <f t="shared" si="0"/>
        <v/>
      </c>
      <c r="AV7" s="54" t="str">
        <f t="shared" si="0"/>
        <v/>
      </c>
      <c r="AW7" s="54" t="str">
        <f t="shared" si="0"/>
        <v/>
      </c>
      <c r="AX7" s="54" t="str">
        <f t="shared" si="0"/>
        <v/>
      </c>
      <c r="AY7" s="54" t="str">
        <f t="shared" si="0"/>
        <v/>
      </c>
      <c r="AZ7" s="54" t="str">
        <f t="shared" si="0"/>
        <v/>
      </c>
      <c r="BA7" s="54" t="str">
        <f t="shared" si="0"/>
        <v/>
      </c>
      <c r="BB7" s="54" t="str">
        <f t="shared" si="0"/>
        <v/>
      </c>
      <c r="BC7" s="54" t="str">
        <f t="shared" si="0"/>
        <v/>
      </c>
      <c r="BD7" s="54" t="str">
        <f t="shared" si="0"/>
        <v/>
      </c>
      <c r="BE7" s="54" t="str">
        <f t="shared" si="0"/>
        <v/>
      </c>
      <c r="BF7" s="54" t="str">
        <f t="shared" si="0"/>
        <v/>
      </c>
      <c r="BG7" s="54" t="str">
        <f t="shared" si="0"/>
        <v/>
      </c>
      <c r="BH7" s="54" t="str">
        <f t="shared" si="0"/>
        <v/>
      </c>
      <c r="BI7" s="54" t="str">
        <f t="shared" si="0"/>
        <v/>
      </c>
      <c r="BJ7" s="54" t="str">
        <f t="shared" si="0"/>
        <v/>
      </c>
      <c r="BK7" s="54" t="str">
        <f t="shared" si="0"/>
        <v/>
      </c>
      <c r="BL7" s="54" t="str">
        <f t="shared" si="0"/>
        <v/>
      </c>
      <c r="BM7" s="54" t="str">
        <f t="shared" si="0"/>
        <v/>
      </c>
      <c r="BN7" s="54" t="str">
        <f t="shared" si="0"/>
        <v/>
      </c>
      <c r="BO7" s="54" t="str">
        <f t="shared" si="0"/>
        <v/>
      </c>
      <c r="BP7" s="54" t="str">
        <f t="shared" si="0"/>
        <v/>
      </c>
      <c r="BQ7" s="54" t="str">
        <f t="shared" si="0"/>
        <v/>
      </c>
      <c r="BR7" s="54" t="str">
        <f t="shared" si="0"/>
        <v/>
      </c>
      <c r="BS7" s="54" t="str">
        <f t="shared" ref="BS7:ED7" si="1">IF(ISERROR(IF(YEAR(BR$8)=YEAR(BS$8),"",YEAR(BS$8))),"",IF(YEAR(BR$8)=YEAR(BS$8),"",YEAR(BS$8)))</f>
        <v/>
      </c>
      <c r="BT7" s="54" t="str">
        <f t="shared" si="1"/>
        <v/>
      </c>
      <c r="BU7" s="54" t="str">
        <f t="shared" si="1"/>
        <v/>
      </c>
      <c r="BV7" s="54" t="str">
        <f t="shared" si="1"/>
        <v/>
      </c>
      <c r="BW7" s="54" t="str">
        <f t="shared" si="1"/>
        <v/>
      </c>
      <c r="BX7" s="54" t="str">
        <f t="shared" si="1"/>
        <v/>
      </c>
      <c r="BY7" s="54" t="str">
        <f t="shared" si="1"/>
        <v/>
      </c>
      <c r="BZ7" s="54" t="str">
        <f t="shared" si="1"/>
        <v/>
      </c>
      <c r="CA7" s="54" t="str">
        <f t="shared" si="1"/>
        <v/>
      </c>
      <c r="CB7" s="54" t="str">
        <f t="shared" si="1"/>
        <v/>
      </c>
      <c r="CC7" s="54" t="str">
        <f t="shared" si="1"/>
        <v/>
      </c>
      <c r="CD7" s="54" t="str">
        <f t="shared" si="1"/>
        <v/>
      </c>
      <c r="CE7" s="54" t="str">
        <f t="shared" si="1"/>
        <v/>
      </c>
      <c r="CF7" s="54" t="str">
        <f t="shared" si="1"/>
        <v/>
      </c>
      <c r="CG7" s="54" t="str">
        <f t="shared" si="1"/>
        <v/>
      </c>
      <c r="CH7" s="54" t="str">
        <f t="shared" si="1"/>
        <v/>
      </c>
      <c r="CI7" s="54" t="str">
        <f t="shared" si="1"/>
        <v/>
      </c>
      <c r="CJ7" s="54" t="str">
        <f t="shared" si="1"/>
        <v/>
      </c>
      <c r="CK7" s="54" t="str">
        <f t="shared" si="1"/>
        <v/>
      </c>
      <c r="CL7" s="54" t="str">
        <f t="shared" si="1"/>
        <v/>
      </c>
      <c r="CM7" s="54" t="str">
        <f t="shared" si="1"/>
        <v/>
      </c>
      <c r="CN7" s="54" t="str">
        <f t="shared" si="1"/>
        <v/>
      </c>
      <c r="CO7" s="54" t="str">
        <f t="shared" si="1"/>
        <v/>
      </c>
      <c r="CP7" s="54" t="str">
        <f t="shared" si="1"/>
        <v/>
      </c>
      <c r="CQ7" s="54" t="str">
        <f t="shared" si="1"/>
        <v/>
      </c>
      <c r="CR7" s="54" t="str">
        <f t="shared" si="1"/>
        <v/>
      </c>
      <c r="CS7" s="54" t="str">
        <f t="shared" si="1"/>
        <v/>
      </c>
      <c r="CT7" s="54" t="str">
        <f t="shared" si="1"/>
        <v/>
      </c>
      <c r="CU7" s="54" t="str">
        <f t="shared" si="1"/>
        <v/>
      </c>
      <c r="CV7" s="54" t="str">
        <f t="shared" si="1"/>
        <v/>
      </c>
      <c r="CW7" s="54" t="str">
        <f t="shared" si="1"/>
        <v/>
      </c>
      <c r="CX7" s="54" t="str">
        <f t="shared" si="1"/>
        <v/>
      </c>
      <c r="CY7" s="54" t="str">
        <f t="shared" si="1"/>
        <v/>
      </c>
      <c r="CZ7" s="54" t="str">
        <f t="shared" si="1"/>
        <v/>
      </c>
      <c r="DA7" s="54" t="str">
        <f t="shared" si="1"/>
        <v/>
      </c>
      <c r="DB7" s="54" t="str">
        <f t="shared" si="1"/>
        <v/>
      </c>
      <c r="DC7" s="54" t="str">
        <f t="shared" si="1"/>
        <v/>
      </c>
      <c r="DD7" s="54" t="str">
        <f t="shared" si="1"/>
        <v/>
      </c>
      <c r="DE7" s="54" t="str">
        <f t="shared" si="1"/>
        <v/>
      </c>
      <c r="DF7" s="54" t="str">
        <f t="shared" si="1"/>
        <v/>
      </c>
      <c r="DG7" s="54" t="str">
        <f t="shared" si="1"/>
        <v/>
      </c>
      <c r="DH7" s="54" t="str">
        <f t="shared" si="1"/>
        <v/>
      </c>
      <c r="DI7" s="54" t="str">
        <f t="shared" si="1"/>
        <v/>
      </c>
      <c r="DJ7" s="54" t="str">
        <f t="shared" si="1"/>
        <v/>
      </c>
      <c r="DK7" s="54" t="str">
        <f t="shared" si="1"/>
        <v/>
      </c>
      <c r="DL7" s="54" t="str">
        <f t="shared" si="1"/>
        <v/>
      </c>
      <c r="DM7" s="54" t="str">
        <f t="shared" si="1"/>
        <v/>
      </c>
      <c r="DN7" s="54" t="str">
        <f t="shared" si="1"/>
        <v/>
      </c>
      <c r="DO7" s="54" t="str">
        <f t="shared" si="1"/>
        <v/>
      </c>
      <c r="DP7" s="54" t="str">
        <f t="shared" si="1"/>
        <v/>
      </c>
      <c r="DQ7" s="54" t="str">
        <f t="shared" si="1"/>
        <v/>
      </c>
      <c r="DR7" s="54" t="str">
        <f t="shared" si="1"/>
        <v/>
      </c>
      <c r="DS7" s="54" t="str">
        <f t="shared" si="1"/>
        <v/>
      </c>
      <c r="DT7" s="54" t="str">
        <f t="shared" si="1"/>
        <v/>
      </c>
      <c r="DU7" s="54" t="str">
        <f t="shared" si="1"/>
        <v/>
      </c>
      <c r="DV7" s="54" t="str">
        <f t="shared" si="1"/>
        <v/>
      </c>
      <c r="DW7" s="54" t="str">
        <f t="shared" si="1"/>
        <v/>
      </c>
      <c r="DX7" s="54" t="str">
        <f t="shared" si="1"/>
        <v/>
      </c>
      <c r="DY7" s="54" t="str">
        <f t="shared" si="1"/>
        <v/>
      </c>
      <c r="DZ7" s="54" t="str">
        <f t="shared" si="1"/>
        <v/>
      </c>
      <c r="EA7" s="54" t="str">
        <f t="shared" si="1"/>
        <v/>
      </c>
      <c r="EB7" s="54" t="str">
        <f t="shared" si="1"/>
        <v/>
      </c>
      <c r="EC7" s="54" t="str">
        <f t="shared" si="1"/>
        <v/>
      </c>
      <c r="ED7" s="54" t="str">
        <f t="shared" si="1"/>
        <v/>
      </c>
      <c r="EE7" s="54" t="str">
        <f t="shared" ref="EE7:GP7" si="2">IF(ISERROR(IF(YEAR(ED$8)=YEAR(EE$8),"",YEAR(EE$8))),"",IF(YEAR(ED$8)=YEAR(EE$8),"",YEAR(EE$8)))</f>
        <v/>
      </c>
      <c r="EF7" s="54" t="str">
        <f t="shared" si="2"/>
        <v/>
      </c>
      <c r="EG7" s="54" t="str">
        <f t="shared" si="2"/>
        <v/>
      </c>
      <c r="EH7" s="54" t="str">
        <f t="shared" si="2"/>
        <v/>
      </c>
      <c r="EI7" s="54" t="str">
        <f t="shared" si="2"/>
        <v/>
      </c>
      <c r="EJ7" s="54" t="str">
        <f t="shared" si="2"/>
        <v/>
      </c>
      <c r="EK7" s="54" t="str">
        <f t="shared" si="2"/>
        <v/>
      </c>
      <c r="EL7" s="54" t="str">
        <f t="shared" si="2"/>
        <v/>
      </c>
      <c r="EM7" s="54" t="str">
        <f t="shared" si="2"/>
        <v/>
      </c>
      <c r="EN7" s="54" t="str">
        <f t="shared" si="2"/>
        <v/>
      </c>
      <c r="EO7" s="54" t="str">
        <f t="shared" si="2"/>
        <v/>
      </c>
      <c r="EP7" s="54" t="str">
        <f t="shared" si="2"/>
        <v/>
      </c>
      <c r="EQ7" s="54" t="str">
        <f t="shared" si="2"/>
        <v/>
      </c>
      <c r="ER7" s="54" t="str">
        <f t="shared" si="2"/>
        <v/>
      </c>
      <c r="ES7" s="54" t="str">
        <f t="shared" si="2"/>
        <v/>
      </c>
      <c r="ET7" s="54" t="str">
        <f t="shared" si="2"/>
        <v/>
      </c>
      <c r="EU7" s="54" t="str">
        <f t="shared" si="2"/>
        <v/>
      </c>
      <c r="EV7" s="54" t="str">
        <f t="shared" si="2"/>
        <v/>
      </c>
      <c r="EW7" s="54" t="str">
        <f t="shared" si="2"/>
        <v/>
      </c>
      <c r="EX7" s="54" t="str">
        <f t="shared" si="2"/>
        <v/>
      </c>
      <c r="EY7" s="54" t="str">
        <f t="shared" si="2"/>
        <v/>
      </c>
      <c r="EZ7" s="54" t="str">
        <f t="shared" si="2"/>
        <v/>
      </c>
      <c r="FA7" s="54" t="str">
        <f t="shared" si="2"/>
        <v/>
      </c>
      <c r="FB7" s="54" t="str">
        <f t="shared" si="2"/>
        <v/>
      </c>
      <c r="FC7" s="54" t="str">
        <f t="shared" si="2"/>
        <v/>
      </c>
      <c r="FD7" s="54" t="str">
        <f t="shared" si="2"/>
        <v/>
      </c>
      <c r="FE7" s="54" t="str">
        <f t="shared" si="2"/>
        <v/>
      </c>
      <c r="FF7" s="54" t="str">
        <f t="shared" si="2"/>
        <v/>
      </c>
      <c r="FG7" s="54" t="str">
        <f t="shared" si="2"/>
        <v/>
      </c>
      <c r="FH7" s="54" t="str">
        <f t="shared" si="2"/>
        <v/>
      </c>
      <c r="FI7" s="54" t="str">
        <f t="shared" si="2"/>
        <v/>
      </c>
      <c r="FJ7" s="54" t="str">
        <f t="shared" si="2"/>
        <v/>
      </c>
      <c r="FK7" s="54" t="str">
        <f t="shared" si="2"/>
        <v/>
      </c>
      <c r="FL7" s="54" t="str">
        <f t="shared" si="2"/>
        <v/>
      </c>
      <c r="FM7" s="54" t="str">
        <f t="shared" si="2"/>
        <v/>
      </c>
      <c r="FN7" s="54" t="str">
        <f t="shared" si="2"/>
        <v/>
      </c>
      <c r="FO7" s="54" t="str">
        <f t="shared" si="2"/>
        <v/>
      </c>
      <c r="FP7" s="54" t="str">
        <f t="shared" si="2"/>
        <v/>
      </c>
      <c r="FQ7" s="54" t="str">
        <f t="shared" si="2"/>
        <v/>
      </c>
      <c r="FR7" s="54" t="str">
        <f t="shared" si="2"/>
        <v/>
      </c>
      <c r="FS7" s="54" t="str">
        <f t="shared" si="2"/>
        <v/>
      </c>
      <c r="FT7" s="54" t="str">
        <f t="shared" si="2"/>
        <v/>
      </c>
      <c r="FU7" s="54" t="str">
        <f t="shared" si="2"/>
        <v/>
      </c>
      <c r="FV7" s="54" t="str">
        <f t="shared" si="2"/>
        <v/>
      </c>
      <c r="FW7" s="54" t="str">
        <f t="shared" si="2"/>
        <v/>
      </c>
      <c r="FX7" s="54" t="str">
        <f t="shared" si="2"/>
        <v/>
      </c>
      <c r="FY7" s="54" t="str">
        <f t="shared" si="2"/>
        <v/>
      </c>
      <c r="FZ7" s="54" t="str">
        <f t="shared" si="2"/>
        <v/>
      </c>
      <c r="GA7" s="54" t="str">
        <f t="shared" si="2"/>
        <v/>
      </c>
      <c r="GB7" s="54" t="str">
        <f t="shared" si="2"/>
        <v/>
      </c>
      <c r="GC7" s="54" t="str">
        <f t="shared" si="2"/>
        <v/>
      </c>
      <c r="GD7" s="54" t="str">
        <f t="shared" si="2"/>
        <v/>
      </c>
      <c r="GE7" s="54" t="str">
        <f t="shared" si="2"/>
        <v/>
      </c>
      <c r="GF7" s="54" t="str">
        <f t="shared" si="2"/>
        <v/>
      </c>
      <c r="GG7" s="54" t="str">
        <f t="shared" si="2"/>
        <v/>
      </c>
      <c r="GH7" s="54" t="str">
        <f t="shared" si="2"/>
        <v/>
      </c>
      <c r="GI7" s="54" t="str">
        <f t="shared" si="2"/>
        <v/>
      </c>
      <c r="GJ7" s="54" t="str">
        <f t="shared" si="2"/>
        <v/>
      </c>
      <c r="GK7" s="54" t="str">
        <f t="shared" si="2"/>
        <v/>
      </c>
      <c r="GL7" s="54" t="str">
        <f t="shared" si="2"/>
        <v/>
      </c>
      <c r="GM7" s="54" t="str">
        <f t="shared" si="2"/>
        <v/>
      </c>
      <c r="GN7" s="54" t="str">
        <f t="shared" si="2"/>
        <v/>
      </c>
      <c r="GO7" s="54" t="str">
        <f t="shared" si="2"/>
        <v/>
      </c>
      <c r="GP7" s="54" t="str">
        <f t="shared" si="2"/>
        <v/>
      </c>
      <c r="GQ7" s="54" t="str">
        <f t="shared" ref="GQ7:JB7" si="3">IF(ISERROR(IF(YEAR(GP$8)=YEAR(GQ$8),"",YEAR(GQ$8))),"",IF(YEAR(GP$8)=YEAR(GQ$8),"",YEAR(GQ$8)))</f>
        <v/>
      </c>
      <c r="GR7" s="54" t="str">
        <f t="shared" si="3"/>
        <v/>
      </c>
      <c r="GS7" s="54" t="str">
        <f t="shared" si="3"/>
        <v/>
      </c>
      <c r="GT7" s="54" t="str">
        <f t="shared" si="3"/>
        <v/>
      </c>
      <c r="GU7" s="54" t="str">
        <f t="shared" si="3"/>
        <v/>
      </c>
      <c r="GV7" s="54" t="str">
        <f t="shared" si="3"/>
        <v/>
      </c>
      <c r="GW7" s="54" t="str">
        <f t="shared" si="3"/>
        <v/>
      </c>
      <c r="GX7" s="54" t="str">
        <f t="shared" si="3"/>
        <v/>
      </c>
      <c r="GY7" s="54" t="str">
        <f t="shared" si="3"/>
        <v/>
      </c>
      <c r="GZ7" s="54" t="str">
        <f t="shared" si="3"/>
        <v/>
      </c>
      <c r="HA7" s="54" t="str">
        <f t="shared" si="3"/>
        <v/>
      </c>
      <c r="HB7" s="54" t="str">
        <f t="shared" si="3"/>
        <v/>
      </c>
      <c r="HC7" s="54" t="str">
        <f t="shared" si="3"/>
        <v/>
      </c>
      <c r="HD7" s="54" t="str">
        <f t="shared" si="3"/>
        <v/>
      </c>
      <c r="HE7" s="54" t="str">
        <f t="shared" si="3"/>
        <v/>
      </c>
      <c r="HF7" s="54" t="str">
        <f t="shared" si="3"/>
        <v/>
      </c>
      <c r="HG7" s="54" t="str">
        <f t="shared" si="3"/>
        <v/>
      </c>
      <c r="HH7" s="54" t="str">
        <f t="shared" si="3"/>
        <v/>
      </c>
      <c r="HI7" s="54" t="str">
        <f t="shared" si="3"/>
        <v/>
      </c>
      <c r="HJ7" s="54" t="str">
        <f t="shared" si="3"/>
        <v/>
      </c>
      <c r="HK7" s="54" t="str">
        <f t="shared" si="3"/>
        <v/>
      </c>
      <c r="HL7" s="54" t="str">
        <f t="shared" si="3"/>
        <v/>
      </c>
      <c r="HM7" s="54" t="str">
        <f t="shared" si="3"/>
        <v/>
      </c>
      <c r="HN7" s="54" t="str">
        <f t="shared" si="3"/>
        <v/>
      </c>
      <c r="HO7" s="54" t="str">
        <f t="shared" si="3"/>
        <v/>
      </c>
      <c r="HP7" s="54" t="str">
        <f t="shared" si="3"/>
        <v/>
      </c>
      <c r="HQ7" s="54" t="str">
        <f t="shared" si="3"/>
        <v/>
      </c>
      <c r="HR7" s="54" t="str">
        <f t="shared" si="3"/>
        <v/>
      </c>
      <c r="HS7" s="54" t="str">
        <f t="shared" si="3"/>
        <v/>
      </c>
      <c r="HT7" s="54" t="str">
        <f t="shared" si="3"/>
        <v/>
      </c>
      <c r="HU7" s="54" t="str">
        <f t="shared" si="3"/>
        <v/>
      </c>
      <c r="HV7" s="54" t="str">
        <f t="shared" si="3"/>
        <v/>
      </c>
      <c r="HW7" s="54" t="str">
        <f t="shared" si="3"/>
        <v/>
      </c>
      <c r="HX7" s="54" t="str">
        <f t="shared" si="3"/>
        <v/>
      </c>
      <c r="HY7" s="54" t="str">
        <f t="shared" si="3"/>
        <v/>
      </c>
      <c r="HZ7" s="54" t="str">
        <f t="shared" si="3"/>
        <v/>
      </c>
      <c r="IA7" s="54" t="str">
        <f t="shared" si="3"/>
        <v/>
      </c>
      <c r="IB7" s="54" t="str">
        <f t="shared" si="3"/>
        <v/>
      </c>
      <c r="IC7" s="54" t="str">
        <f t="shared" si="3"/>
        <v/>
      </c>
      <c r="ID7" s="54" t="str">
        <f t="shared" si="3"/>
        <v/>
      </c>
      <c r="IE7" s="54" t="str">
        <f t="shared" si="3"/>
        <v/>
      </c>
      <c r="IF7" s="54" t="str">
        <f t="shared" si="3"/>
        <v/>
      </c>
      <c r="IG7" s="54" t="str">
        <f t="shared" si="3"/>
        <v/>
      </c>
      <c r="IH7" s="54" t="str">
        <f t="shared" si="3"/>
        <v/>
      </c>
      <c r="II7" s="54" t="str">
        <f t="shared" si="3"/>
        <v/>
      </c>
      <c r="IJ7" s="54" t="str">
        <f t="shared" si="3"/>
        <v/>
      </c>
      <c r="IK7" s="54" t="str">
        <f t="shared" si="3"/>
        <v/>
      </c>
      <c r="IL7" s="54" t="str">
        <f t="shared" si="3"/>
        <v/>
      </c>
      <c r="IM7" s="54" t="str">
        <f t="shared" si="3"/>
        <v/>
      </c>
      <c r="IN7" s="54" t="str">
        <f t="shared" si="3"/>
        <v/>
      </c>
      <c r="IO7" s="54" t="str">
        <f t="shared" si="3"/>
        <v/>
      </c>
      <c r="IP7" s="54" t="str">
        <f t="shared" si="3"/>
        <v/>
      </c>
      <c r="IQ7" s="54" t="str">
        <f t="shared" si="3"/>
        <v/>
      </c>
      <c r="IR7" s="54" t="str">
        <f t="shared" si="3"/>
        <v/>
      </c>
      <c r="IS7" s="54" t="str">
        <f t="shared" si="3"/>
        <v/>
      </c>
      <c r="IT7" s="54" t="str">
        <f t="shared" si="3"/>
        <v/>
      </c>
      <c r="IU7" s="54" t="str">
        <f t="shared" si="3"/>
        <v/>
      </c>
      <c r="IV7" s="54" t="str">
        <f t="shared" si="3"/>
        <v/>
      </c>
      <c r="IW7" s="54" t="str">
        <f t="shared" si="3"/>
        <v/>
      </c>
      <c r="IX7" s="54" t="str">
        <f t="shared" si="3"/>
        <v/>
      </c>
      <c r="IY7" s="54" t="str">
        <f t="shared" si="3"/>
        <v/>
      </c>
      <c r="IZ7" s="54" t="str">
        <f t="shared" si="3"/>
        <v/>
      </c>
      <c r="JA7" s="54" t="str">
        <f t="shared" si="3"/>
        <v/>
      </c>
      <c r="JB7" s="54" t="str">
        <f t="shared" si="3"/>
        <v/>
      </c>
      <c r="JC7" s="54" t="str">
        <f t="shared" ref="JC7:LN7" si="4">IF(ISERROR(IF(YEAR(JB$8)=YEAR(JC$8),"",YEAR(JC$8))),"",IF(YEAR(JB$8)=YEAR(JC$8),"",YEAR(JC$8)))</f>
        <v/>
      </c>
      <c r="JD7" s="54" t="str">
        <f t="shared" si="4"/>
        <v/>
      </c>
      <c r="JE7" s="54" t="str">
        <f t="shared" si="4"/>
        <v/>
      </c>
      <c r="JF7" s="54" t="str">
        <f t="shared" si="4"/>
        <v/>
      </c>
      <c r="JG7" s="54" t="str">
        <f t="shared" si="4"/>
        <v/>
      </c>
      <c r="JH7" s="54" t="str">
        <f t="shared" si="4"/>
        <v/>
      </c>
      <c r="JI7" s="54" t="str">
        <f t="shared" si="4"/>
        <v/>
      </c>
      <c r="JJ7" s="54" t="str">
        <f t="shared" si="4"/>
        <v/>
      </c>
      <c r="JK7" s="54" t="str">
        <f t="shared" si="4"/>
        <v/>
      </c>
      <c r="JL7" s="54" t="str">
        <f t="shared" si="4"/>
        <v/>
      </c>
      <c r="JM7" s="54" t="str">
        <f t="shared" si="4"/>
        <v/>
      </c>
      <c r="JN7" s="54" t="str">
        <f t="shared" si="4"/>
        <v/>
      </c>
      <c r="JO7" s="54" t="str">
        <f t="shared" si="4"/>
        <v/>
      </c>
      <c r="JP7" s="54" t="str">
        <f t="shared" si="4"/>
        <v/>
      </c>
      <c r="JQ7" s="54" t="str">
        <f t="shared" si="4"/>
        <v/>
      </c>
      <c r="JR7" s="54" t="str">
        <f t="shared" si="4"/>
        <v/>
      </c>
      <c r="JS7" s="54" t="str">
        <f t="shared" si="4"/>
        <v/>
      </c>
      <c r="JT7" s="54" t="str">
        <f t="shared" si="4"/>
        <v/>
      </c>
      <c r="JU7" s="54" t="str">
        <f t="shared" si="4"/>
        <v/>
      </c>
      <c r="JV7" s="54" t="str">
        <f t="shared" si="4"/>
        <v/>
      </c>
      <c r="JW7" s="54" t="str">
        <f t="shared" si="4"/>
        <v/>
      </c>
      <c r="JX7" s="54" t="str">
        <f t="shared" si="4"/>
        <v/>
      </c>
      <c r="JY7" s="54" t="str">
        <f t="shared" si="4"/>
        <v/>
      </c>
      <c r="JZ7" s="54" t="str">
        <f t="shared" si="4"/>
        <v/>
      </c>
      <c r="KA7" s="54" t="str">
        <f t="shared" si="4"/>
        <v/>
      </c>
      <c r="KB7" s="54" t="str">
        <f t="shared" si="4"/>
        <v/>
      </c>
      <c r="KC7" s="54" t="str">
        <f t="shared" si="4"/>
        <v/>
      </c>
      <c r="KD7" s="54" t="str">
        <f t="shared" si="4"/>
        <v/>
      </c>
      <c r="KE7" s="54" t="str">
        <f t="shared" si="4"/>
        <v/>
      </c>
      <c r="KF7" s="54" t="str">
        <f t="shared" si="4"/>
        <v/>
      </c>
      <c r="KG7" s="54" t="str">
        <f t="shared" si="4"/>
        <v/>
      </c>
      <c r="KH7" s="54" t="str">
        <f t="shared" si="4"/>
        <v/>
      </c>
      <c r="KI7" s="54" t="str">
        <f t="shared" si="4"/>
        <v/>
      </c>
      <c r="KJ7" s="54" t="str">
        <f t="shared" si="4"/>
        <v/>
      </c>
      <c r="KK7" s="54" t="str">
        <f t="shared" si="4"/>
        <v/>
      </c>
      <c r="KL7" s="54" t="str">
        <f t="shared" si="4"/>
        <v/>
      </c>
      <c r="KM7" s="54" t="str">
        <f t="shared" si="4"/>
        <v/>
      </c>
      <c r="KN7" s="54" t="str">
        <f t="shared" si="4"/>
        <v/>
      </c>
      <c r="KO7" s="54" t="str">
        <f t="shared" si="4"/>
        <v/>
      </c>
      <c r="KP7" s="54" t="str">
        <f t="shared" si="4"/>
        <v/>
      </c>
      <c r="KQ7" s="54" t="str">
        <f t="shared" si="4"/>
        <v/>
      </c>
      <c r="KR7" s="54" t="str">
        <f t="shared" si="4"/>
        <v/>
      </c>
      <c r="KS7" s="54" t="str">
        <f t="shared" si="4"/>
        <v/>
      </c>
      <c r="KT7" s="54" t="str">
        <f t="shared" si="4"/>
        <v/>
      </c>
      <c r="KU7" s="54" t="str">
        <f t="shared" si="4"/>
        <v/>
      </c>
      <c r="KV7" s="54" t="str">
        <f t="shared" si="4"/>
        <v/>
      </c>
      <c r="KW7" s="54" t="str">
        <f t="shared" si="4"/>
        <v/>
      </c>
      <c r="KX7" s="54" t="str">
        <f t="shared" si="4"/>
        <v/>
      </c>
      <c r="KY7" s="54" t="str">
        <f t="shared" si="4"/>
        <v/>
      </c>
      <c r="KZ7" s="54" t="str">
        <f t="shared" si="4"/>
        <v/>
      </c>
      <c r="LA7" s="54" t="str">
        <f t="shared" si="4"/>
        <v/>
      </c>
      <c r="LB7" s="54" t="str">
        <f t="shared" si="4"/>
        <v/>
      </c>
      <c r="LC7" s="54" t="str">
        <f t="shared" si="4"/>
        <v/>
      </c>
      <c r="LD7" s="54" t="str">
        <f t="shared" si="4"/>
        <v/>
      </c>
      <c r="LE7" s="54" t="str">
        <f t="shared" si="4"/>
        <v/>
      </c>
      <c r="LF7" s="54" t="str">
        <f t="shared" si="4"/>
        <v/>
      </c>
      <c r="LG7" s="54" t="str">
        <f t="shared" si="4"/>
        <v/>
      </c>
      <c r="LH7" s="54" t="str">
        <f t="shared" si="4"/>
        <v/>
      </c>
      <c r="LI7" s="54" t="str">
        <f t="shared" si="4"/>
        <v/>
      </c>
      <c r="LJ7" s="54" t="str">
        <f t="shared" si="4"/>
        <v/>
      </c>
      <c r="LK7" s="54" t="str">
        <f t="shared" si="4"/>
        <v/>
      </c>
      <c r="LL7" s="54" t="str">
        <f t="shared" si="4"/>
        <v/>
      </c>
      <c r="LM7" s="54" t="str">
        <f t="shared" si="4"/>
        <v/>
      </c>
      <c r="LN7" s="54" t="str">
        <f t="shared" si="4"/>
        <v/>
      </c>
      <c r="LO7" s="54" t="str">
        <f t="shared" ref="LO7:NZ7" si="5">IF(ISERROR(IF(YEAR(LN$8)=YEAR(LO$8),"",YEAR(LO$8))),"",IF(YEAR(LN$8)=YEAR(LO$8),"",YEAR(LO$8)))</f>
        <v/>
      </c>
      <c r="LP7" s="54" t="str">
        <f t="shared" si="5"/>
        <v/>
      </c>
      <c r="LQ7" s="54" t="str">
        <f t="shared" si="5"/>
        <v/>
      </c>
      <c r="LR7" s="54" t="str">
        <f t="shared" si="5"/>
        <v/>
      </c>
      <c r="LS7" s="54" t="str">
        <f t="shared" si="5"/>
        <v/>
      </c>
      <c r="LT7" s="54" t="str">
        <f t="shared" si="5"/>
        <v/>
      </c>
      <c r="LU7" s="54" t="str">
        <f t="shared" si="5"/>
        <v/>
      </c>
      <c r="LV7" s="54" t="str">
        <f t="shared" si="5"/>
        <v/>
      </c>
      <c r="LW7" s="54" t="str">
        <f t="shared" si="5"/>
        <v/>
      </c>
      <c r="LX7" s="54" t="str">
        <f t="shared" si="5"/>
        <v/>
      </c>
      <c r="LY7" s="54" t="str">
        <f t="shared" si="5"/>
        <v/>
      </c>
      <c r="LZ7" s="54" t="str">
        <f t="shared" si="5"/>
        <v/>
      </c>
      <c r="MA7" s="54" t="str">
        <f t="shared" si="5"/>
        <v/>
      </c>
      <c r="MB7" s="54" t="str">
        <f t="shared" si="5"/>
        <v/>
      </c>
      <c r="MC7" s="54" t="str">
        <f t="shared" si="5"/>
        <v/>
      </c>
      <c r="MD7" s="54" t="str">
        <f t="shared" si="5"/>
        <v/>
      </c>
      <c r="ME7" s="54" t="str">
        <f t="shared" si="5"/>
        <v/>
      </c>
      <c r="MF7" s="54" t="str">
        <f t="shared" si="5"/>
        <v/>
      </c>
      <c r="MG7" s="54" t="str">
        <f t="shared" si="5"/>
        <v/>
      </c>
      <c r="MH7" s="54" t="str">
        <f t="shared" si="5"/>
        <v/>
      </c>
      <c r="MI7" s="54" t="str">
        <f t="shared" si="5"/>
        <v/>
      </c>
      <c r="MJ7" s="54" t="str">
        <f t="shared" si="5"/>
        <v/>
      </c>
      <c r="MK7" s="54" t="str">
        <f t="shared" si="5"/>
        <v/>
      </c>
      <c r="ML7" s="54" t="str">
        <f t="shared" si="5"/>
        <v/>
      </c>
      <c r="MM7" s="54" t="str">
        <f t="shared" si="5"/>
        <v/>
      </c>
      <c r="MN7" s="54" t="str">
        <f t="shared" si="5"/>
        <v/>
      </c>
      <c r="MO7" s="54" t="str">
        <f t="shared" si="5"/>
        <v/>
      </c>
      <c r="MP7" s="54" t="str">
        <f t="shared" si="5"/>
        <v/>
      </c>
      <c r="MQ7" s="54" t="str">
        <f t="shared" si="5"/>
        <v/>
      </c>
      <c r="MR7" s="54" t="str">
        <f t="shared" si="5"/>
        <v/>
      </c>
      <c r="MS7" s="54" t="str">
        <f t="shared" si="5"/>
        <v/>
      </c>
      <c r="MT7" s="54" t="str">
        <f t="shared" si="5"/>
        <v/>
      </c>
      <c r="MU7" s="54" t="str">
        <f t="shared" si="5"/>
        <v/>
      </c>
      <c r="MV7" s="54" t="str">
        <f t="shared" si="5"/>
        <v/>
      </c>
      <c r="MW7" s="54" t="str">
        <f t="shared" si="5"/>
        <v/>
      </c>
      <c r="MX7" s="54" t="str">
        <f t="shared" si="5"/>
        <v/>
      </c>
      <c r="MY7" s="54" t="str">
        <f t="shared" si="5"/>
        <v/>
      </c>
      <c r="MZ7" s="54" t="str">
        <f t="shared" si="5"/>
        <v/>
      </c>
      <c r="NA7" s="54" t="str">
        <f t="shared" si="5"/>
        <v/>
      </c>
      <c r="NB7" s="54" t="str">
        <f t="shared" si="5"/>
        <v/>
      </c>
      <c r="NC7" s="54" t="str">
        <f t="shared" si="5"/>
        <v/>
      </c>
      <c r="ND7" s="54" t="str">
        <f t="shared" si="5"/>
        <v/>
      </c>
      <c r="NE7" s="54" t="str">
        <f t="shared" si="5"/>
        <v/>
      </c>
      <c r="NF7" s="54" t="str">
        <f t="shared" si="5"/>
        <v/>
      </c>
      <c r="NG7" s="54" t="str">
        <f t="shared" si="5"/>
        <v/>
      </c>
      <c r="NH7" s="54" t="str">
        <f t="shared" si="5"/>
        <v/>
      </c>
      <c r="NI7" s="54" t="str">
        <f t="shared" si="5"/>
        <v/>
      </c>
      <c r="NJ7" s="54" t="str">
        <f t="shared" si="5"/>
        <v/>
      </c>
      <c r="NK7" s="54" t="str">
        <f t="shared" si="5"/>
        <v/>
      </c>
      <c r="NL7" s="54" t="str">
        <f t="shared" si="5"/>
        <v/>
      </c>
      <c r="NM7" s="54" t="str">
        <f t="shared" si="5"/>
        <v/>
      </c>
      <c r="NN7" s="54" t="str">
        <f t="shared" si="5"/>
        <v/>
      </c>
      <c r="NO7" s="54" t="str">
        <f t="shared" si="5"/>
        <v/>
      </c>
      <c r="NP7" s="54" t="str">
        <f t="shared" si="5"/>
        <v/>
      </c>
      <c r="NQ7" s="54" t="str">
        <f t="shared" si="5"/>
        <v/>
      </c>
      <c r="NR7" s="54" t="str">
        <f t="shared" si="5"/>
        <v/>
      </c>
      <c r="NS7" s="54" t="str">
        <f t="shared" si="5"/>
        <v/>
      </c>
      <c r="NT7" s="54" t="str">
        <f t="shared" si="5"/>
        <v/>
      </c>
      <c r="NU7" s="54" t="str">
        <f t="shared" si="5"/>
        <v/>
      </c>
      <c r="NV7" s="54" t="str">
        <f t="shared" si="5"/>
        <v/>
      </c>
      <c r="NW7" s="54" t="str">
        <f t="shared" si="5"/>
        <v/>
      </c>
      <c r="NX7" s="54" t="str">
        <f t="shared" si="5"/>
        <v/>
      </c>
      <c r="NY7" s="54" t="str">
        <f t="shared" si="5"/>
        <v/>
      </c>
      <c r="NZ7" s="54" t="str">
        <f t="shared" si="5"/>
        <v/>
      </c>
      <c r="OA7" s="54" t="str">
        <f t="shared" ref="OA7:QL7" si="6">IF(ISERROR(IF(YEAR(NZ$8)=YEAR(OA$8),"",YEAR(OA$8))),"",IF(YEAR(NZ$8)=YEAR(OA$8),"",YEAR(OA$8)))</f>
        <v/>
      </c>
      <c r="OB7" s="54" t="str">
        <f t="shared" si="6"/>
        <v/>
      </c>
      <c r="OC7" s="54" t="str">
        <f t="shared" si="6"/>
        <v/>
      </c>
      <c r="OD7" s="54" t="str">
        <f t="shared" si="6"/>
        <v/>
      </c>
      <c r="OE7" s="54" t="str">
        <f t="shared" si="6"/>
        <v/>
      </c>
      <c r="OF7" s="54" t="str">
        <f t="shared" si="6"/>
        <v/>
      </c>
      <c r="OG7" s="54" t="str">
        <f t="shared" si="6"/>
        <v/>
      </c>
      <c r="OH7" s="54" t="str">
        <f t="shared" si="6"/>
        <v/>
      </c>
      <c r="OI7" s="54" t="str">
        <f t="shared" si="6"/>
        <v/>
      </c>
      <c r="OJ7" s="54" t="str">
        <f t="shared" si="6"/>
        <v/>
      </c>
      <c r="OK7" s="54" t="str">
        <f t="shared" si="6"/>
        <v/>
      </c>
      <c r="OL7" s="54" t="str">
        <f t="shared" si="6"/>
        <v/>
      </c>
      <c r="OM7" s="54" t="str">
        <f t="shared" si="6"/>
        <v/>
      </c>
      <c r="ON7" s="54" t="str">
        <f t="shared" si="6"/>
        <v/>
      </c>
      <c r="OO7" s="54" t="str">
        <f t="shared" si="6"/>
        <v/>
      </c>
      <c r="OP7" s="54" t="str">
        <f t="shared" si="6"/>
        <v/>
      </c>
      <c r="OQ7" s="54" t="str">
        <f t="shared" si="6"/>
        <v/>
      </c>
      <c r="OR7" s="54" t="str">
        <f t="shared" si="6"/>
        <v/>
      </c>
      <c r="OS7" s="54" t="str">
        <f t="shared" si="6"/>
        <v/>
      </c>
      <c r="OT7" s="54" t="str">
        <f t="shared" si="6"/>
        <v/>
      </c>
      <c r="OU7" s="54" t="str">
        <f t="shared" si="6"/>
        <v/>
      </c>
      <c r="OV7" s="54" t="str">
        <f t="shared" si="6"/>
        <v/>
      </c>
      <c r="OW7" s="54" t="str">
        <f t="shared" si="6"/>
        <v/>
      </c>
      <c r="OX7" s="54" t="str">
        <f t="shared" si="6"/>
        <v/>
      </c>
      <c r="OY7" s="54" t="str">
        <f t="shared" si="6"/>
        <v/>
      </c>
      <c r="OZ7" s="54" t="str">
        <f t="shared" si="6"/>
        <v/>
      </c>
      <c r="PA7" s="54" t="str">
        <f t="shared" si="6"/>
        <v/>
      </c>
      <c r="PB7" s="54" t="str">
        <f t="shared" si="6"/>
        <v/>
      </c>
      <c r="PC7" s="54" t="str">
        <f t="shared" si="6"/>
        <v/>
      </c>
      <c r="PD7" s="54" t="str">
        <f t="shared" si="6"/>
        <v/>
      </c>
      <c r="PE7" s="54" t="str">
        <f t="shared" si="6"/>
        <v/>
      </c>
      <c r="PF7" s="54" t="str">
        <f t="shared" si="6"/>
        <v/>
      </c>
      <c r="PG7" s="54" t="str">
        <f t="shared" si="6"/>
        <v/>
      </c>
      <c r="PH7" s="54" t="str">
        <f t="shared" si="6"/>
        <v/>
      </c>
      <c r="PI7" s="54" t="str">
        <f t="shared" si="6"/>
        <v/>
      </c>
      <c r="PJ7" s="54" t="str">
        <f t="shared" si="6"/>
        <v/>
      </c>
      <c r="PK7" s="54" t="str">
        <f t="shared" si="6"/>
        <v/>
      </c>
      <c r="PL7" s="54" t="str">
        <f t="shared" si="6"/>
        <v/>
      </c>
      <c r="PM7" s="54" t="str">
        <f t="shared" si="6"/>
        <v/>
      </c>
      <c r="PN7" s="54" t="str">
        <f t="shared" si="6"/>
        <v/>
      </c>
      <c r="PO7" s="54" t="str">
        <f t="shared" si="6"/>
        <v/>
      </c>
      <c r="PP7" s="54" t="str">
        <f t="shared" si="6"/>
        <v/>
      </c>
      <c r="PQ7" s="54" t="str">
        <f t="shared" si="6"/>
        <v/>
      </c>
      <c r="PR7" s="54" t="str">
        <f t="shared" si="6"/>
        <v/>
      </c>
      <c r="PS7" s="54" t="str">
        <f t="shared" si="6"/>
        <v/>
      </c>
      <c r="PT7" s="54" t="str">
        <f t="shared" si="6"/>
        <v/>
      </c>
      <c r="PU7" s="54" t="str">
        <f t="shared" si="6"/>
        <v/>
      </c>
      <c r="PV7" s="54" t="str">
        <f t="shared" si="6"/>
        <v/>
      </c>
      <c r="PW7" s="54" t="str">
        <f t="shared" si="6"/>
        <v/>
      </c>
      <c r="PX7" s="54" t="str">
        <f t="shared" si="6"/>
        <v/>
      </c>
      <c r="PY7" s="54" t="str">
        <f t="shared" si="6"/>
        <v/>
      </c>
      <c r="PZ7" s="54" t="str">
        <f t="shared" si="6"/>
        <v/>
      </c>
      <c r="QA7" s="54" t="str">
        <f t="shared" si="6"/>
        <v/>
      </c>
      <c r="QB7" s="54" t="str">
        <f t="shared" si="6"/>
        <v/>
      </c>
      <c r="QC7" s="54" t="str">
        <f t="shared" si="6"/>
        <v/>
      </c>
      <c r="QD7" s="54" t="str">
        <f t="shared" si="6"/>
        <v/>
      </c>
      <c r="QE7" s="54" t="str">
        <f t="shared" si="6"/>
        <v/>
      </c>
      <c r="QF7" s="54" t="str">
        <f t="shared" si="6"/>
        <v/>
      </c>
      <c r="QG7" s="54" t="str">
        <f t="shared" si="6"/>
        <v/>
      </c>
      <c r="QH7" s="54" t="str">
        <f t="shared" si="6"/>
        <v/>
      </c>
      <c r="QI7" s="54" t="str">
        <f t="shared" si="6"/>
        <v/>
      </c>
      <c r="QJ7" s="54" t="str">
        <f t="shared" si="6"/>
        <v/>
      </c>
      <c r="QK7" s="54" t="str">
        <f t="shared" si="6"/>
        <v/>
      </c>
      <c r="QL7" s="54" t="str">
        <f t="shared" si="6"/>
        <v/>
      </c>
      <c r="QM7" s="54" t="str">
        <f t="shared" ref="QM7:SX7" si="7">IF(ISERROR(IF(YEAR(QL$8)=YEAR(QM$8),"",YEAR(QM$8))),"",IF(YEAR(QL$8)=YEAR(QM$8),"",YEAR(QM$8)))</f>
        <v/>
      </c>
      <c r="QN7" s="54" t="str">
        <f t="shared" si="7"/>
        <v/>
      </c>
      <c r="QO7" s="54" t="str">
        <f t="shared" si="7"/>
        <v/>
      </c>
      <c r="QP7" s="54" t="str">
        <f t="shared" si="7"/>
        <v/>
      </c>
      <c r="QQ7" s="54" t="str">
        <f t="shared" si="7"/>
        <v/>
      </c>
      <c r="QR7" s="54" t="str">
        <f t="shared" si="7"/>
        <v/>
      </c>
      <c r="QS7" s="54" t="str">
        <f t="shared" si="7"/>
        <v/>
      </c>
      <c r="QT7" s="54" t="str">
        <f t="shared" si="7"/>
        <v/>
      </c>
      <c r="QU7" s="54" t="str">
        <f t="shared" si="7"/>
        <v/>
      </c>
      <c r="QV7" s="54" t="str">
        <f t="shared" si="7"/>
        <v/>
      </c>
      <c r="QW7" s="54" t="str">
        <f t="shared" si="7"/>
        <v/>
      </c>
      <c r="QX7" s="54" t="str">
        <f t="shared" si="7"/>
        <v/>
      </c>
      <c r="QY7" s="54" t="str">
        <f t="shared" si="7"/>
        <v/>
      </c>
      <c r="QZ7" s="54" t="str">
        <f t="shared" si="7"/>
        <v/>
      </c>
      <c r="RA7" s="54" t="str">
        <f t="shared" si="7"/>
        <v/>
      </c>
      <c r="RB7" s="54" t="str">
        <f t="shared" si="7"/>
        <v/>
      </c>
      <c r="RC7" s="54" t="str">
        <f t="shared" si="7"/>
        <v/>
      </c>
      <c r="RD7" s="54" t="str">
        <f t="shared" si="7"/>
        <v/>
      </c>
      <c r="RE7" s="54" t="str">
        <f t="shared" si="7"/>
        <v/>
      </c>
      <c r="RF7" s="54" t="str">
        <f t="shared" si="7"/>
        <v/>
      </c>
      <c r="RG7" s="54" t="str">
        <f t="shared" si="7"/>
        <v/>
      </c>
      <c r="RH7" s="54" t="str">
        <f t="shared" si="7"/>
        <v/>
      </c>
      <c r="RI7" s="54" t="str">
        <f t="shared" si="7"/>
        <v/>
      </c>
      <c r="RJ7" s="54" t="str">
        <f t="shared" si="7"/>
        <v/>
      </c>
      <c r="RK7" s="54" t="str">
        <f t="shared" si="7"/>
        <v/>
      </c>
      <c r="RL7" s="54" t="str">
        <f t="shared" si="7"/>
        <v/>
      </c>
      <c r="RM7" s="54" t="str">
        <f t="shared" si="7"/>
        <v/>
      </c>
      <c r="RN7" s="54" t="str">
        <f t="shared" si="7"/>
        <v/>
      </c>
      <c r="RO7" s="54" t="str">
        <f t="shared" si="7"/>
        <v/>
      </c>
      <c r="RP7" s="54" t="str">
        <f t="shared" si="7"/>
        <v/>
      </c>
      <c r="RQ7" s="54" t="str">
        <f t="shared" si="7"/>
        <v/>
      </c>
      <c r="RR7" s="54" t="str">
        <f t="shared" si="7"/>
        <v/>
      </c>
      <c r="RS7" s="54" t="str">
        <f t="shared" si="7"/>
        <v/>
      </c>
      <c r="RT7" s="54" t="str">
        <f t="shared" si="7"/>
        <v/>
      </c>
      <c r="RU7" s="54" t="str">
        <f t="shared" si="7"/>
        <v/>
      </c>
      <c r="RV7" s="54" t="str">
        <f t="shared" si="7"/>
        <v/>
      </c>
      <c r="RW7" s="54" t="str">
        <f t="shared" si="7"/>
        <v/>
      </c>
      <c r="RX7" s="54" t="str">
        <f t="shared" si="7"/>
        <v/>
      </c>
      <c r="RY7" s="54" t="str">
        <f t="shared" si="7"/>
        <v/>
      </c>
      <c r="RZ7" s="54" t="str">
        <f t="shared" si="7"/>
        <v/>
      </c>
      <c r="SA7" s="54" t="str">
        <f t="shared" si="7"/>
        <v/>
      </c>
      <c r="SB7" s="54" t="str">
        <f t="shared" si="7"/>
        <v/>
      </c>
      <c r="SC7" s="54" t="str">
        <f t="shared" si="7"/>
        <v/>
      </c>
      <c r="SD7" s="54" t="str">
        <f t="shared" si="7"/>
        <v/>
      </c>
      <c r="SE7" s="54" t="str">
        <f t="shared" si="7"/>
        <v/>
      </c>
      <c r="SF7" s="54" t="str">
        <f t="shared" si="7"/>
        <v/>
      </c>
      <c r="SG7" s="54" t="str">
        <f t="shared" si="7"/>
        <v/>
      </c>
      <c r="SH7" s="54" t="str">
        <f t="shared" si="7"/>
        <v/>
      </c>
      <c r="SI7" s="54" t="str">
        <f t="shared" si="7"/>
        <v/>
      </c>
      <c r="SJ7" s="54" t="str">
        <f t="shared" si="7"/>
        <v/>
      </c>
      <c r="SK7" s="54" t="str">
        <f t="shared" si="7"/>
        <v/>
      </c>
      <c r="SL7" s="54" t="str">
        <f t="shared" si="7"/>
        <v/>
      </c>
      <c r="SM7" s="54" t="str">
        <f t="shared" si="7"/>
        <v/>
      </c>
      <c r="SN7" s="54" t="str">
        <f t="shared" si="7"/>
        <v/>
      </c>
      <c r="SO7" s="54" t="str">
        <f t="shared" si="7"/>
        <v/>
      </c>
      <c r="SP7" s="54" t="str">
        <f t="shared" si="7"/>
        <v/>
      </c>
      <c r="SQ7" s="54" t="str">
        <f t="shared" si="7"/>
        <v/>
      </c>
      <c r="SR7" s="54" t="str">
        <f t="shared" si="7"/>
        <v/>
      </c>
      <c r="SS7" s="54" t="str">
        <f t="shared" si="7"/>
        <v/>
      </c>
      <c r="ST7" s="54" t="str">
        <f t="shared" si="7"/>
        <v/>
      </c>
      <c r="SU7" s="54" t="str">
        <f t="shared" si="7"/>
        <v/>
      </c>
      <c r="SV7" s="54" t="str">
        <f t="shared" si="7"/>
        <v/>
      </c>
      <c r="SW7" s="54" t="str">
        <f t="shared" si="7"/>
        <v/>
      </c>
      <c r="SX7" s="54" t="str">
        <f t="shared" si="7"/>
        <v/>
      </c>
      <c r="SY7" s="54" t="str">
        <f t="shared" ref="SY7:VJ7" si="8">IF(ISERROR(IF(YEAR(SX$8)=YEAR(SY$8),"",YEAR(SY$8))),"",IF(YEAR(SX$8)=YEAR(SY$8),"",YEAR(SY$8)))</f>
        <v/>
      </c>
      <c r="SZ7" s="54" t="str">
        <f t="shared" si="8"/>
        <v/>
      </c>
      <c r="TA7" s="54" t="str">
        <f t="shared" si="8"/>
        <v/>
      </c>
      <c r="TB7" s="54" t="str">
        <f t="shared" si="8"/>
        <v/>
      </c>
      <c r="TC7" s="54" t="str">
        <f t="shared" si="8"/>
        <v/>
      </c>
      <c r="TD7" s="54" t="str">
        <f t="shared" si="8"/>
        <v/>
      </c>
      <c r="TE7" s="54" t="str">
        <f t="shared" si="8"/>
        <v/>
      </c>
      <c r="TF7" s="54" t="str">
        <f t="shared" si="8"/>
        <v/>
      </c>
      <c r="TG7" s="54" t="str">
        <f t="shared" si="8"/>
        <v/>
      </c>
      <c r="TH7" s="54" t="str">
        <f t="shared" si="8"/>
        <v/>
      </c>
      <c r="TI7" s="54" t="str">
        <f t="shared" si="8"/>
        <v/>
      </c>
      <c r="TJ7" s="54" t="str">
        <f t="shared" si="8"/>
        <v/>
      </c>
      <c r="TK7" s="54" t="str">
        <f t="shared" si="8"/>
        <v/>
      </c>
      <c r="TL7" s="54" t="str">
        <f t="shared" si="8"/>
        <v/>
      </c>
      <c r="TM7" s="54" t="str">
        <f t="shared" si="8"/>
        <v/>
      </c>
      <c r="TN7" s="54" t="str">
        <f t="shared" si="8"/>
        <v/>
      </c>
      <c r="TO7" s="54" t="str">
        <f t="shared" si="8"/>
        <v/>
      </c>
      <c r="TP7" s="54" t="str">
        <f t="shared" si="8"/>
        <v/>
      </c>
      <c r="TQ7" s="54" t="str">
        <f t="shared" si="8"/>
        <v/>
      </c>
      <c r="TR7" s="54" t="str">
        <f t="shared" si="8"/>
        <v/>
      </c>
      <c r="TS7" s="54" t="str">
        <f t="shared" si="8"/>
        <v/>
      </c>
      <c r="TT7" s="54" t="str">
        <f t="shared" si="8"/>
        <v/>
      </c>
      <c r="TU7" s="54" t="str">
        <f t="shared" si="8"/>
        <v/>
      </c>
      <c r="TV7" s="54" t="str">
        <f t="shared" si="8"/>
        <v/>
      </c>
      <c r="TW7" s="54" t="str">
        <f t="shared" si="8"/>
        <v/>
      </c>
      <c r="TX7" s="54" t="str">
        <f t="shared" si="8"/>
        <v/>
      </c>
      <c r="TY7" s="54" t="str">
        <f t="shared" si="8"/>
        <v/>
      </c>
      <c r="TZ7" s="54" t="str">
        <f t="shared" si="8"/>
        <v/>
      </c>
      <c r="UA7" s="54" t="str">
        <f t="shared" si="8"/>
        <v/>
      </c>
      <c r="UB7" s="54" t="str">
        <f t="shared" si="8"/>
        <v/>
      </c>
      <c r="UC7" s="54" t="str">
        <f t="shared" si="8"/>
        <v/>
      </c>
      <c r="UD7" s="54" t="str">
        <f t="shared" si="8"/>
        <v/>
      </c>
      <c r="UE7" s="54" t="str">
        <f t="shared" si="8"/>
        <v/>
      </c>
      <c r="UF7" s="54" t="str">
        <f t="shared" si="8"/>
        <v/>
      </c>
      <c r="UG7" s="54" t="str">
        <f t="shared" si="8"/>
        <v/>
      </c>
      <c r="UH7" s="54" t="str">
        <f t="shared" si="8"/>
        <v/>
      </c>
      <c r="UI7" s="54" t="str">
        <f t="shared" si="8"/>
        <v/>
      </c>
      <c r="UJ7" s="54" t="str">
        <f t="shared" si="8"/>
        <v/>
      </c>
      <c r="UK7" s="54" t="str">
        <f t="shared" si="8"/>
        <v/>
      </c>
      <c r="UL7" s="54" t="str">
        <f t="shared" si="8"/>
        <v/>
      </c>
      <c r="UM7" s="54" t="str">
        <f t="shared" si="8"/>
        <v/>
      </c>
      <c r="UN7" s="54" t="str">
        <f t="shared" si="8"/>
        <v/>
      </c>
      <c r="UO7" s="54" t="str">
        <f t="shared" si="8"/>
        <v/>
      </c>
      <c r="UP7" s="54" t="str">
        <f t="shared" si="8"/>
        <v/>
      </c>
      <c r="UQ7" s="54" t="str">
        <f t="shared" si="8"/>
        <v/>
      </c>
      <c r="UR7" s="54" t="str">
        <f t="shared" si="8"/>
        <v/>
      </c>
      <c r="US7" s="54" t="str">
        <f t="shared" si="8"/>
        <v/>
      </c>
      <c r="UT7" s="54" t="str">
        <f t="shared" si="8"/>
        <v/>
      </c>
      <c r="UU7" s="54" t="str">
        <f t="shared" si="8"/>
        <v/>
      </c>
      <c r="UV7" s="54" t="str">
        <f t="shared" si="8"/>
        <v/>
      </c>
      <c r="UW7" s="54" t="str">
        <f t="shared" si="8"/>
        <v/>
      </c>
      <c r="UX7" s="54" t="str">
        <f t="shared" si="8"/>
        <v/>
      </c>
      <c r="UY7" s="54" t="str">
        <f t="shared" si="8"/>
        <v/>
      </c>
      <c r="UZ7" s="54" t="str">
        <f t="shared" si="8"/>
        <v/>
      </c>
      <c r="VA7" s="54" t="str">
        <f t="shared" si="8"/>
        <v/>
      </c>
      <c r="VB7" s="54" t="str">
        <f t="shared" si="8"/>
        <v/>
      </c>
      <c r="VC7" s="54" t="str">
        <f t="shared" si="8"/>
        <v/>
      </c>
      <c r="VD7" s="54" t="str">
        <f t="shared" si="8"/>
        <v/>
      </c>
      <c r="VE7" s="54" t="str">
        <f t="shared" si="8"/>
        <v/>
      </c>
      <c r="VF7" s="54" t="str">
        <f t="shared" si="8"/>
        <v/>
      </c>
      <c r="VG7" s="54" t="str">
        <f t="shared" si="8"/>
        <v/>
      </c>
      <c r="VH7" s="54" t="str">
        <f t="shared" si="8"/>
        <v/>
      </c>
      <c r="VI7" s="54" t="str">
        <f t="shared" si="8"/>
        <v/>
      </c>
      <c r="VJ7" s="54" t="str">
        <f t="shared" si="8"/>
        <v/>
      </c>
      <c r="VK7" s="54" t="str">
        <f t="shared" ref="VK7:WO7" si="9">IF(ISERROR(IF(YEAR(VJ$8)=YEAR(VK$8),"",YEAR(VK$8))),"",IF(YEAR(VJ$8)=YEAR(VK$8),"",YEAR(VK$8)))</f>
        <v/>
      </c>
      <c r="VL7" s="54" t="str">
        <f t="shared" si="9"/>
        <v/>
      </c>
      <c r="VM7" s="54" t="str">
        <f t="shared" si="9"/>
        <v/>
      </c>
      <c r="VN7" s="54" t="str">
        <f t="shared" si="9"/>
        <v/>
      </c>
      <c r="VO7" s="54" t="str">
        <f t="shared" si="9"/>
        <v/>
      </c>
      <c r="VP7" s="54" t="str">
        <f t="shared" si="9"/>
        <v/>
      </c>
      <c r="VQ7" s="54" t="str">
        <f t="shared" si="9"/>
        <v/>
      </c>
      <c r="VR7" s="54" t="str">
        <f t="shared" si="9"/>
        <v/>
      </c>
      <c r="VS7" s="54" t="str">
        <f t="shared" si="9"/>
        <v/>
      </c>
      <c r="VT7" s="54" t="str">
        <f t="shared" si="9"/>
        <v/>
      </c>
      <c r="VU7" s="54" t="str">
        <f t="shared" si="9"/>
        <v/>
      </c>
      <c r="VV7" s="54" t="str">
        <f t="shared" si="9"/>
        <v/>
      </c>
      <c r="VW7" s="54" t="str">
        <f t="shared" si="9"/>
        <v/>
      </c>
      <c r="VX7" s="54" t="str">
        <f t="shared" si="9"/>
        <v/>
      </c>
      <c r="VY7" s="54" t="str">
        <f t="shared" si="9"/>
        <v/>
      </c>
      <c r="VZ7" s="54" t="str">
        <f t="shared" si="9"/>
        <v/>
      </c>
      <c r="WA7" s="54" t="str">
        <f t="shared" si="9"/>
        <v/>
      </c>
      <c r="WB7" s="54" t="str">
        <f t="shared" si="9"/>
        <v/>
      </c>
      <c r="WC7" s="54" t="str">
        <f t="shared" si="9"/>
        <v/>
      </c>
      <c r="WD7" s="54" t="str">
        <f t="shared" si="9"/>
        <v/>
      </c>
      <c r="WE7" s="54" t="str">
        <f t="shared" si="9"/>
        <v/>
      </c>
      <c r="WF7" s="54" t="str">
        <f t="shared" si="9"/>
        <v/>
      </c>
      <c r="WG7" s="54" t="str">
        <f t="shared" si="9"/>
        <v/>
      </c>
      <c r="WH7" s="54" t="str">
        <f t="shared" si="9"/>
        <v/>
      </c>
      <c r="WI7" s="54" t="str">
        <f t="shared" si="9"/>
        <v/>
      </c>
      <c r="WJ7" s="54" t="str">
        <f t="shared" si="9"/>
        <v/>
      </c>
      <c r="WK7" s="54" t="str">
        <f t="shared" si="9"/>
        <v/>
      </c>
      <c r="WL7" s="54" t="str">
        <f t="shared" si="9"/>
        <v/>
      </c>
      <c r="WM7" s="54" t="str">
        <f t="shared" si="9"/>
        <v/>
      </c>
      <c r="WN7" s="54" t="str">
        <f t="shared" si="9"/>
        <v/>
      </c>
      <c r="WO7" s="54" t="str">
        <f t="shared" si="9"/>
        <v/>
      </c>
    </row>
    <row r="8" spans="1:613" s="55" customFormat="1" ht="16.5" hidden="1" customHeight="1" x14ac:dyDescent="0.2">
      <c r="B8" s="56"/>
      <c r="D8" s="57">
        <f>C4</f>
        <v>44531</v>
      </c>
      <c r="E8" s="58">
        <f t="shared" ref="E8:BP8" si="10">IF(ISERROR(IF((D8+1)&lt;=$C$5,(D8+1),"")),"",IF((D8+1)&lt;=$C$5,(D8+1),""))</f>
        <v>44532</v>
      </c>
      <c r="F8" s="58">
        <f t="shared" si="10"/>
        <v>44533</v>
      </c>
      <c r="G8" s="58">
        <f t="shared" si="10"/>
        <v>44534</v>
      </c>
      <c r="H8" s="58">
        <f t="shared" si="10"/>
        <v>44535</v>
      </c>
      <c r="I8" s="58">
        <f t="shared" si="10"/>
        <v>44536</v>
      </c>
      <c r="J8" s="58">
        <f t="shared" si="10"/>
        <v>44537</v>
      </c>
      <c r="K8" s="58">
        <f t="shared" si="10"/>
        <v>44538</v>
      </c>
      <c r="L8" s="58">
        <f t="shared" si="10"/>
        <v>44539</v>
      </c>
      <c r="M8" s="58">
        <f t="shared" si="10"/>
        <v>44540</v>
      </c>
      <c r="N8" s="58">
        <f t="shared" si="10"/>
        <v>44541</v>
      </c>
      <c r="O8" s="58">
        <f t="shared" si="10"/>
        <v>44542</v>
      </c>
      <c r="P8" s="58">
        <f t="shared" si="10"/>
        <v>44543</v>
      </c>
      <c r="Q8" s="58">
        <f t="shared" si="10"/>
        <v>44544</v>
      </c>
      <c r="R8" s="58">
        <f t="shared" si="10"/>
        <v>44545</v>
      </c>
      <c r="S8" s="58">
        <f t="shared" si="10"/>
        <v>44546</v>
      </c>
      <c r="T8" s="58">
        <f t="shared" si="10"/>
        <v>44547</v>
      </c>
      <c r="U8" s="58">
        <f t="shared" si="10"/>
        <v>44548</v>
      </c>
      <c r="V8" s="58">
        <f t="shared" si="10"/>
        <v>44549</v>
      </c>
      <c r="W8" s="58">
        <f t="shared" si="10"/>
        <v>44550</v>
      </c>
      <c r="X8" s="58">
        <f t="shared" si="10"/>
        <v>44551</v>
      </c>
      <c r="Y8" s="58">
        <f t="shared" si="10"/>
        <v>44552</v>
      </c>
      <c r="Z8" s="58">
        <f t="shared" si="10"/>
        <v>44553</v>
      </c>
      <c r="AA8" s="58">
        <f t="shared" si="10"/>
        <v>44554</v>
      </c>
      <c r="AB8" s="58">
        <f t="shared" si="10"/>
        <v>44555</v>
      </c>
      <c r="AC8" s="58">
        <f t="shared" si="10"/>
        <v>44556</v>
      </c>
      <c r="AD8" s="58">
        <f t="shared" si="10"/>
        <v>44557</v>
      </c>
      <c r="AE8" s="58">
        <f t="shared" si="10"/>
        <v>44558</v>
      </c>
      <c r="AF8" s="58">
        <f t="shared" si="10"/>
        <v>44559</v>
      </c>
      <c r="AG8" s="58">
        <f t="shared" si="10"/>
        <v>44560</v>
      </c>
      <c r="AH8" s="58">
        <f t="shared" si="10"/>
        <v>44561</v>
      </c>
      <c r="AI8" s="58">
        <f t="shared" si="10"/>
        <v>44562</v>
      </c>
      <c r="AJ8" s="58">
        <f t="shared" si="10"/>
        <v>44563</v>
      </c>
      <c r="AK8" s="58">
        <f t="shared" si="10"/>
        <v>44564</v>
      </c>
      <c r="AL8" s="58">
        <f t="shared" si="10"/>
        <v>44565</v>
      </c>
      <c r="AM8" s="58">
        <f t="shared" si="10"/>
        <v>44566</v>
      </c>
      <c r="AN8" s="58">
        <f t="shared" si="10"/>
        <v>44567</v>
      </c>
      <c r="AO8" s="58">
        <f t="shared" si="10"/>
        <v>44568</v>
      </c>
      <c r="AP8" s="58">
        <f t="shared" si="10"/>
        <v>44569</v>
      </c>
      <c r="AQ8" s="58">
        <f t="shared" si="10"/>
        <v>44570</v>
      </c>
      <c r="AR8" s="58">
        <f t="shared" si="10"/>
        <v>44571</v>
      </c>
      <c r="AS8" s="58">
        <f t="shared" si="10"/>
        <v>44572</v>
      </c>
      <c r="AT8" s="58">
        <f t="shared" si="10"/>
        <v>44573</v>
      </c>
      <c r="AU8" s="58">
        <f t="shared" si="10"/>
        <v>44574</v>
      </c>
      <c r="AV8" s="58">
        <f t="shared" si="10"/>
        <v>44575</v>
      </c>
      <c r="AW8" s="58">
        <f t="shared" si="10"/>
        <v>44576</v>
      </c>
      <c r="AX8" s="58">
        <f t="shared" si="10"/>
        <v>44577</v>
      </c>
      <c r="AY8" s="58">
        <f t="shared" si="10"/>
        <v>44578</v>
      </c>
      <c r="AZ8" s="58">
        <f t="shared" si="10"/>
        <v>44579</v>
      </c>
      <c r="BA8" s="58">
        <f t="shared" si="10"/>
        <v>44580</v>
      </c>
      <c r="BB8" s="58">
        <f t="shared" si="10"/>
        <v>44581</v>
      </c>
      <c r="BC8" s="58">
        <f t="shared" si="10"/>
        <v>44582</v>
      </c>
      <c r="BD8" s="58">
        <f t="shared" si="10"/>
        <v>44583</v>
      </c>
      <c r="BE8" s="58">
        <f t="shared" si="10"/>
        <v>44584</v>
      </c>
      <c r="BF8" s="58">
        <f t="shared" si="10"/>
        <v>44585</v>
      </c>
      <c r="BG8" s="58">
        <f t="shared" si="10"/>
        <v>44586</v>
      </c>
      <c r="BH8" s="58">
        <f t="shared" si="10"/>
        <v>44587</v>
      </c>
      <c r="BI8" s="58">
        <f t="shared" si="10"/>
        <v>44588</v>
      </c>
      <c r="BJ8" s="58">
        <f t="shared" si="10"/>
        <v>44589</v>
      </c>
      <c r="BK8" s="58">
        <f t="shared" si="10"/>
        <v>44590</v>
      </c>
      <c r="BL8" s="58">
        <f t="shared" si="10"/>
        <v>44591</v>
      </c>
      <c r="BM8" s="58">
        <f t="shared" si="10"/>
        <v>44592</v>
      </c>
      <c r="BN8" s="58">
        <f t="shared" si="10"/>
        <v>44593</v>
      </c>
      <c r="BO8" s="58">
        <f t="shared" si="10"/>
        <v>44594</v>
      </c>
      <c r="BP8" s="58">
        <f t="shared" si="10"/>
        <v>44595</v>
      </c>
      <c r="BQ8" s="58">
        <f t="shared" ref="BQ8:EB8" si="11">IF(ISERROR(IF((BP8+1)&lt;=$C$5,(BP8+1),"")),"",IF((BP8+1)&lt;=$C$5,(BP8+1),""))</f>
        <v>44596</v>
      </c>
      <c r="BR8" s="58">
        <f t="shared" si="11"/>
        <v>44597</v>
      </c>
      <c r="BS8" s="58">
        <f t="shared" si="11"/>
        <v>44598</v>
      </c>
      <c r="BT8" s="58">
        <f t="shared" si="11"/>
        <v>44599</v>
      </c>
      <c r="BU8" s="58">
        <f t="shared" si="11"/>
        <v>44600</v>
      </c>
      <c r="BV8" s="58">
        <f t="shared" si="11"/>
        <v>44601</v>
      </c>
      <c r="BW8" s="58">
        <f t="shared" si="11"/>
        <v>44602</v>
      </c>
      <c r="BX8" s="58">
        <f t="shared" si="11"/>
        <v>44603</v>
      </c>
      <c r="BY8" s="58">
        <f t="shared" si="11"/>
        <v>44604</v>
      </c>
      <c r="BZ8" s="58">
        <f t="shared" si="11"/>
        <v>44605</v>
      </c>
      <c r="CA8" s="58">
        <f t="shared" si="11"/>
        <v>44606</v>
      </c>
      <c r="CB8" s="58">
        <f t="shared" si="11"/>
        <v>44607</v>
      </c>
      <c r="CC8" s="58">
        <f t="shared" si="11"/>
        <v>44608</v>
      </c>
      <c r="CD8" s="58">
        <f t="shared" si="11"/>
        <v>44609</v>
      </c>
      <c r="CE8" s="58">
        <f t="shared" si="11"/>
        <v>44610</v>
      </c>
      <c r="CF8" s="58">
        <f t="shared" si="11"/>
        <v>44611</v>
      </c>
      <c r="CG8" s="58">
        <f t="shared" si="11"/>
        <v>44612</v>
      </c>
      <c r="CH8" s="58">
        <f t="shared" si="11"/>
        <v>44613</v>
      </c>
      <c r="CI8" s="58">
        <f t="shared" si="11"/>
        <v>44614</v>
      </c>
      <c r="CJ8" s="58">
        <f t="shared" si="11"/>
        <v>44615</v>
      </c>
      <c r="CK8" s="58">
        <f t="shared" si="11"/>
        <v>44616</v>
      </c>
      <c r="CL8" s="58">
        <f t="shared" si="11"/>
        <v>44617</v>
      </c>
      <c r="CM8" s="58">
        <f t="shared" si="11"/>
        <v>44618</v>
      </c>
      <c r="CN8" s="58">
        <f t="shared" si="11"/>
        <v>44619</v>
      </c>
      <c r="CO8" s="58">
        <f t="shared" si="11"/>
        <v>44620</v>
      </c>
      <c r="CP8" s="58">
        <f t="shared" si="11"/>
        <v>44621</v>
      </c>
      <c r="CQ8" s="58">
        <f t="shared" si="11"/>
        <v>44622</v>
      </c>
      <c r="CR8" s="58">
        <f t="shared" si="11"/>
        <v>44623</v>
      </c>
      <c r="CS8" s="58">
        <f t="shared" si="11"/>
        <v>44624</v>
      </c>
      <c r="CT8" s="58">
        <f t="shared" si="11"/>
        <v>44625</v>
      </c>
      <c r="CU8" s="58">
        <f t="shared" si="11"/>
        <v>44626</v>
      </c>
      <c r="CV8" s="58">
        <f t="shared" si="11"/>
        <v>44627</v>
      </c>
      <c r="CW8" s="58">
        <f t="shared" si="11"/>
        <v>44628</v>
      </c>
      <c r="CX8" s="58">
        <f t="shared" si="11"/>
        <v>44629</v>
      </c>
      <c r="CY8" s="58">
        <f t="shared" si="11"/>
        <v>44630</v>
      </c>
      <c r="CZ8" s="58">
        <f t="shared" si="11"/>
        <v>44631</v>
      </c>
      <c r="DA8" s="58">
        <f t="shared" si="11"/>
        <v>44632</v>
      </c>
      <c r="DB8" s="58">
        <f t="shared" si="11"/>
        <v>44633</v>
      </c>
      <c r="DC8" s="58">
        <f t="shared" si="11"/>
        <v>44634</v>
      </c>
      <c r="DD8" s="58">
        <f t="shared" si="11"/>
        <v>44635</v>
      </c>
      <c r="DE8" s="58">
        <f t="shared" si="11"/>
        <v>44636</v>
      </c>
      <c r="DF8" s="58">
        <f t="shared" si="11"/>
        <v>44637</v>
      </c>
      <c r="DG8" s="58">
        <f t="shared" si="11"/>
        <v>44638</v>
      </c>
      <c r="DH8" s="58">
        <f t="shared" si="11"/>
        <v>44639</v>
      </c>
      <c r="DI8" s="58">
        <f t="shared" si="11"/>
        <v>44640</v>
      </c>
      <c r="DJ8" s="58">
        <f t="shared" si="11"/>
        <v>44641</v>
      </c>
      <c r="DK8" s="58">
        <f t="shared" si="11"/>
        <v>44642</v>
      </c>
      <c r="DL8" s="58">
        <f t="shared" si="11"/>
        <v>44643</v>
      </c>
      <c r="DM8" s="58">
        <f t="shared" si="11"/>
        <v>44644</v>
      </c>
      <c r="DN8" s="58">
        <f t="shared" si="11"/>
        <v>44645</v>
      </c>
      <c r="DO8" s="58">
        <f t="shared" si="11"/>
        <v>44646</v>
      </c>
      <c r="DP8" s="58">
        <f t="shared" si="11"/>
        <v>44647</v>
      </c>
      <c r="DQ8" s="58">
        <f t="shared" si="11"/>
        <v>44648</v>
      </c>
      <c r="DR8" s="58">
        <f t="shared" si="11"/>
        <v>44649</v>
      </c>
      <c r="DS8" s="58">
        <f t="shared" si="11"/>
        <v>44650</v>
      </c>
      <c r="DT8" s="58">
        <f t="shared" si="11"/>
        <v>44651</v>
      </c>
      <c r="DU8" s="58">
        <f t="shared" si="11"/>
        <v>44652</v>
      </c>
      <c r="DV8" s="58">
        <f t="shared" si="11"/>
        <v>44653</v>
      </c>
      <c r="DW8" s="58">
        <f t="shared" si="11"/>
        <v>44654</v>
      </c>
      <c r="DX8" s="58">
        <f t="shared" si="11"/>
        <v>44655</v>
      </c>
      <c r="DY8" s="58">
        <f t="shared" si="11"/>
        <v>44656</v>
      </c>
      <c r="DZ8" s="58">
        <f t="shared" si="11"/>
        <v>44657</v>
      </c>
      <c r="EA8" s="58">
        <f t="shared" si="11"/>
        <v>44658</v>
      </c>
      <c r="EB8" s="58">
        <f t="shared" si="11"/>
        <v>44659</v>
      </c>
      <c r="EC8" s="58">
        <f t="shared" ref="EC8:GN8" si="12">IF(ISERROR(IF((EB8+1)&lt;=$C$5,(EB8+1),"")),"",IF((EB8+1)&lt;=$C$5,(EB8+1),""))</f>
        <v>44660</v>
      </c>
      <c r="ED8" s="58">
        <f t="shared" si="12"/>
        <v>44661</v>
      </c>
      <c r="EE8" s="58">
        <f t="shared" si="12"/>
        <v>44662</v>
      </c>
      <c r="EF8" s="58">
        <f t="shared" si="12"/>
        <v>44663</v>
      </c>
      <c r="EG8" s="58">
        <f t="shared" si="12"/>
        <v>44664</v>
      </c>
      <c r="EH8" s="58">
        <f t="shared" si="12"/>
        <v>44665</v>
      </c>
      <c r="EI8" s="58">
        <f t="shared" si="12"/>
        <v>44666</v>
      </c>
      <c r="EJ8" s="58">
        <f t="shared" si="12"/>
        <v>44667</v>
      </c>
      <c r="EK8" s="58">
        <f t="shared" si="12"/>
        <v>44668</v>
      </c>
      <c r="EL8" s="58">
        <f t="shared" si="12"/>
        <v>44669</v>
      </c>
      <c r="EM8" s="58">
        <f t="shared" si="12"/>
        <v>44670</v>
      </c>
      <c r="EN8" s="58">
        <f t="shared" si="12"/>
        <v>44671</v>
      </c>
      <c r="EO8" s="58">
        <f t="shared" si="12"/>
        <v>44672</v>
      </c>
      <c r="EP8" s="58">
        <f t="shared" si="12"/>
        <v>44673</v>
      </c>
      <c r="EQ8" s="58">
        <f t="shared" si="12"/>
        <v>44674</v>
      </c>
      <c r="ER8" s="58">
        <f t="shared" si="12"/>
        <v>44675</v>
      </c>
      <c r="ES8" s="58">
        <f t="shared" si="12"/>
        <v>44676</v>
      </c>
      <c r="ET8" s="58">
        <f t="shared" si="12"/>
        <v>44677</v>
      </c>
      <c r="EU8" s="58">
        <f t="shared" si="12"/>
        <v>44678</v>
      </c>
      <c r="EV8" s="58">
        <f t="shared" si="12"/>
        <v>44679</v>
      </c>
      <c r="EW8" s="58">
        <f t="shared" si="12"/>
        <v>44680</v>
      </c>
      <c r="EX8" s="58">
        <f t="shared" si="12"/>
        <v>44681</v>
      </c>
      <c r="EY8" s="58">
        <f t="shared" si="12"/>
        <v>44682</v>
      </c>
      <c r="EZ8" s="58">
        <f t="shared" si="12"/>
        <v>44683</v>
      </c>
      <c r="FA8" s="58">
        <f t="shared" si="12"/>
        <v>44684</v>
      </c>
      <c r="FB8" s="58">
        <f t="shared" si="12"/>
        <v>44685</v>
      </c>
      <c r="FC8" s="58">
        <f t="shared" si="12"/>
        <v>44686</v>
      </c>
      <c r="FD8" s="58">
        <f t="shared" si="12"/>
        <v>44687</v>
      </c>
      <c r="FE8" s="58">
        <f t="shared" si="12"/>
        <v>44688</v>
      </c>
      <c r="FF8" s="58">
        <f t="shared" si="12"/>
        <v>44689</v>
      </c>
      <c r="FG8" s="58">
        <f t="shared" si="12"/>
        <v>44690</v>
      </c>
      <c r="FH8" s="58">
        <f t="shared" si="12"/>
        <v>44691</v>
      </c>
      <c r="FI8" s="58">
        <f t="shared" si="12"/>
        <v>44692</v>
      </c>
      <c r="FJ8" s="58">
        <f t="shared" si="12"/>
        <v>44693</v>
      </c>
      <c r="FK8" s="58">
        <f t="shared" si="12"/>
        <v>44694</v>
      </c>
      <c r="FL8" s="58">
        <f t="shared" si="12"/>
        <v>44695</v>
      </c>
      <c r="FM8" s="58">
        <f t="shared" si="12"/>
        <v>44696</v>
      </c>
      <c r="FN8" s="58">
        <f t="shared" si="12"/>
        <v>44697</v>
      </c>
      <c r="FO8" s="58">
        <f t="shared" si="12"/>
        <v>44698</v>
      </c>
      <c r="FP8" s="58">
        <f t="shared" si="12"/>
        <v>44699</v>
      </c>
      <c r="FQ8" s="58">
        <f t="shared" si="12"/>
        <v>44700</v>
      </c>
      <c r="FR8" s="58">
        <f t="shared" si="12"/>
        <v>44701</v>
      </c>
      <c r="FS8" s="58">
        <f t="shared" si="12"/>
        <v>44702</v>
      </c>
      <c r="FT8" s="58">
        <f t="shared" si="12"/>
        <v>44703</v>
      </c>
      <c r="FU8" s="58">
        <f t="shared" si="12"/>
        <v>44704</v>
      </c>
      <c r="FV8" s="58">
        <f t="shared" si="12"/>
        <v>44705</v>
      </c>
      <c r="FW8" s="58">
        <f t="shared" si="12"/>
        <v>44706</v>
      </c>
      <c r="FX8" s="58">
        <f t="shared" si="12"/>
        <v>44707</v>
      </c>
      <c r="FY8" s="58">
        <f t="shared" si="12"/>
        <v>44708</v>
      </c>
      <c r="FZ8" s="58">
        <f t="shared" si="12"/>
        <v>44709</v>
      </c>
      <c r="GA8" s="58">
        <f t="shared" si="12"/>
        <v>44710</v>
      </c>
      <c r="GB8" s="58">
        <f t="shared" si="12"/>
        <v>44711</v>
      </c>
      <c r="GC8" s="58">
        <f t="shared" si="12"/>
        <v>44712</v>
      </c>
      <c r="GD8" s="58">
        <f t="shared" si="12"/>
        <v>44713</v>
      </c>
      <c r="GE8" s="58">
        <f t="shared" si="12"/>
        <v>44714</v>
      </c>
      <c r="GF8" s="58">
        <f t="shared" si="12"/>
        <v>44715</v>
      </c>
      <c r="GG8" s="58">
        <f t="shared" si="12"/>
        <v>44716</v>
      </c>
      <c r="GH8" s="58">
        <f t="shared" si="12"/>
        <v>44717</v>
      </c>
      <c r="GI8" s="58">
        <f t="shared" si="12"/>
        <v>44718</v>
      </c>
      <c r="GJ8" s="58">
        <f t="shared" si="12"/>
        <v>44719</v>
      </c>
      <c r="GK8" s="58">
        <f t="shared" si="12"/>
        <v>44720</v>
      </c>
      <c r="GL8" s="58">
        <f t="shared" si="12"/>
        <v>44721</v>
      </c>
      <c r="GM8" s="58">
        <f t="shared" si="12"/>
        <v>44722</v>
      </c>
      <c r="GN8" s="58">
        <f t="shared" si="12"/>
        <v>44723</v>
      </c>
      <c r="GO8" s="58">
        <f t="shared" ref="GO8:IZ8" si="13">IF(ISERROR(IF((GN8+1)&lt;=$C$5,(GN8+1),"")),"",IF((GN8+1)&lt;=$C$5,(GN8+1),""))</f>
        <v>44724</v>
      </c>
      <c r="GP8" s="58">
        <f t="shared" si="13"/>
        <v>44725</v>
      </c>
      <c r="GQ8" s="58">
        <f t="shared" si="13"/>
        <v>44726</v>
      </c>
      <c r="GR8" s="58">
        <f t="shared" si="13"/>
        <v>44727</v>
      </c>
      <c r="GS8" s="58">
        <f t="shared" si="13"/>
        <v>44728</v>
      </c>
      <c r="GT8" s="58">
        <f t="shared" si="13"/>
        <v>44729</v>
      </c>
      <c r="GU8" s="58">
        <f t="shared" si="13"/>
        <v>44730</v>
      </c>
      <c r="GV8" s="58">
        <f t="shared" si="13"/>
        <v>44731</v>
      </c>
      <c r="GW8" s="58">
        <f t="shared" si="13"/>
        <v>44732</v>
      </c>
      <c r="GX8" s="58">
        <f t="shared" si="13"/>
        <v>44733</v>
      </c>
      <c r="GY8" s="58">
        <f t="shared" si="13"/>
        <v>44734</v>
      </c>
      <c r="GZ8" s="58">
        <f t="shared" si="13"/>
        <v>44735</v>
      </c>
      <c r="HA8" s="58">
        <f t="shared" si="13"/>
        <v>44736</v>
      </c>
      <c r="HB8" s="58">
        <f t="shared" si="13"/>
        <v>44737</v>
      </c>
      <c r="HC8" s="58">
        <f t="shared" si="13"/>
        <v>44738</v>
      </c>
      <c r="HD8" s="58">
        <f t="shared" si="13"/>
        <v>44739</v>
      </c>
      <c r="HE8" s="58">
        <f t="shared" si="13"/>
        <v>44740</v>
      </c>
      <c r="HF8" s="58">
        <f t="shared" si="13"/>
        <v>44741</v>
      </c>
      <c r="HG8" s="58">
        <f t="shared" si="13"/>
        <v>44742</v>
      </c>
      <c r="HH8" s="58">
        <f t="shared" si="13"/>
        <v>44743</v>
      </c>
      <c r="HI8" s="58">
        <f t="shared" si="13"/>
        <v>44744</v>
      </c>
      <c r="HJ8" s="58">
        <f t="shared" si="13"/>
        <v>44745</v>
      </c>
      <c r="HK8" s="58">
        <f t="shared" si="13"/>
        <v>44746</v>
      </c>
      <c r="HL8" s="58">
        <f t="shared" si="13"/>
        <v>44747</v>
      </c>
      <c r="HM8" s="58">
        <f t="shared" si="13"/>
        <v>44748</v>
      </c>
      <c r="HN8" s="58">
        <f t="shared" si="13"/>
        <v>44749</v>
      </c>
      <c r="HO8" s="58">
        <f t="shared" si="13"/>
        <v>44750</v>
      </c>
      <c r="HP8" s="58">
        <f t="shared" si="13"/>
        <v>44751</v>
      </c>
      <c r="HQ8" s="58">
        <f t="shared" si="13"/>
        <v>44752</v>
      </c>
      <c r="HR8" s="58">
        <f t="shared" si="13"/>
        <v>44753</v>
      </c>
      <c r="HS8" s="58">
        <f t="shared" si="13"/>
        <v>44754</v>
      </c>
      <c r="HT8" s="58">
        <f t="shared" si="13"/>
        <v>44755</v>
      </c>
      <c r="HU8" s="58">
        <f t="shared" si="13"/>
        <v>44756</v>
      </c>
      <c r="HV8" s="58">
        <f t="shared" si="13"/>
        <v>44757</v>
      </c>
      <c r="HW8" s="58">
        <f t="shared" si="13"/>
        <v>44758</v>
      </c>
      <c r="HX8" s="58">
        <f t="shared" si="13"/>
        <v>44759</v>
      </c>
      <c r="HY8" s="58">
        <f t="shared" si="13"/>
        <v>44760</v>
      </c>
      <c r="HZ8" s="58">
        <f t="shared" si="13"/>
        <v>44761</v>
      </c>
      <c r="IA8" s="58">
        <f t="shared" si="13"/>
        <v>44762</v>
      </c>
      <c r="IB8" s="58">
        <f t="shared" si="13"/>
        <v>44763</v>
      </c>
      <c r="IC8" s="58">
        <f t="shared" si="13"/>
        <v>44764</v>
      </c>
      <c r="ID8" s="58">
        <f t="shared" si="13"/>
        <v>44765</v>
      </c>
      <c r="IE8" s="58">
        <f t="shared" si="13"/>
        <v>44766</v>
      </c>
      <c r="IF8" s="58">
        <f t="shared" si="13"/>
        <v>44767</v>
      </c>
      <c r="IG8" s="58">
        <f t="shared" si="13"/>
        <v>44768</v>
      </c>
      <c r="IH8" s="58">
        <f t="shared" si="13"/>
        <v>44769</v>
      </c>
      <c r="II8" s="58">
        <f t="shared" si="13"/>
        <v>44770</v>
      </c>
      <c r="IJ8" s="58">
        <f t="shared" si="13"/>
        <v>44771</v>
      </c>
      <c r="IK8" s="58">
        <f t="shared" si="13"/>
        <v>44772</v>
      </c>
      <c r="IL8" s="58">
        <f t="shared" si="13"/>
        <v>44773</v>
      </c>
      <c r="IM8" s="58">
        <f t="shared" si="13"/>
        <v>44774</v>
      </c>
      <c r="IN8" s="58">
        <f t="shared" si="13"/>
        <v>44775</v>
      </c>
      <c r="IO8" s="58">
        <f t="shared" si="13"/>
        <v>44776</v>
      </c>
      <c r="IP8" s="58">
        <f t="shared" si="13"/>
        <v>44777</v>
      </c>
      <c r="IQ8" s="58">
        <f t="shared" si="13"/>
        <v>44778</v>
      </c>
      <c r="IR8" s="58">
        <f t="shared" si="13"/>
        <v>44779</v>
      </c>
      <c r="IS8" s="58">
        <f t="shared" si="13"/>
        <v>44780</v>
      </c>
      <c r="IT8" s="58">
        <f t="shared" si="13"/>
        <v>44781</v>
      </c>
      <c r="IU8" s="58">
        <f t="shared" si="13"/>
        <v>44782</v>
      </c>
      <c r="IV8" s="58">
        <f t="shared" si="13"/>
        <v>44783</v>
      </c>
      <c r="IW8" s="58">
        <f t="shared" si="13"/>
        <v>44784</v>
      </c>
      <c r="IX8" s="58">
        <f t="shared" si="13"/>
        <v>44785</v>
      </c>
      <c r="IY8" s="58">
        <f t="shared" si="13"/>
        <v>44786</v>
      </c>
      <c r="IZ8" s="58">
        <f t="shared" si="13"/>
        <v>44787</v>
      </c>
      <c r="JA8" s="58">
        <f t="shared" ref="JA8:LL8" si="14">IF(ISERROR(IF((IZ8+1)&lt;=$C$5,(IZ8+1),"")),"",IF((IZ8+1)&lt;=$C$5,(IZ8+1),""))</f>
        <v>44788</v>
      </c>
      <c r="JB8" s="58">
        <f t="shared" si="14"/>
        <v>44789</v>
      </c>
      <c r="JC8" s="58">
        <f t="shared" si="14"/>
        <v>44790</v>
      </c>
      <c r="JD8" s="58">
        <f t="shared" si="14"/>
        <v>44791</v>
      </c>
      <c r="JE8" s="58">
        <f t="shared" si="14"/>
        <v>44792</v>
      </c>
      <c r="JF8" s="58">
        <f t="shared" si="14"/>
        <v>44793</v>
      </c>
      <c r="JG8" s="58">
        <f t="shared" si="14"/>
        <v>44794</v>
      </c>
      <c r="JH8" s="58">
        <f t="shared" si="14"/>
        <v>44795</v>
      </c>
      <c r="JI8" s="58">
        <f t="shared" si="14"/>
        <v>44796</v>
      </c>
      <c r="JJ8" s="58">
        <f t="shared" si="14"/>
        <v>44797</v>
      </c>
      <c r="JK8" s="58">
        <f t="shared" si="14"/>
        <v>44798</v>
      </c>
      <c r="JL8" s="58">
        <f t="shared" si="14"/>
        <v>44799</v>
      </c>
      <c r="JM8" s="58">
        <f t="shared" si="14"/>
        <v>44800</v>
      </c>
      <c r="JN8" s="58">
        <f t="shared" si="14"/>
        <v>44801</v>
      </c>
      <c r="JO8" s="58">
        <f t="shared" si="14"/>
        <v>44802</v>
      </c>
      <c r="JP8" s="58">
        <f t="shared" si="14"/>
        <v>44803</v>
      </c>
      <c r="JQ8" s="58">
        <f t="shared" si="14"/>
        <v>44804</v>
      </c>
      <c r="JR8" s="58">
        <f t="shared" si="14"/>
        <v>44805</v>
      </c>
      <c r="JS8" s="58">
        <f t="shared" si="14"/>
        <v>44806</v>
      </c>
      <c r="JT8" s="58">
        <f t="shared" si="14"/>
        <v>44807</v>
      </c>
      <c r="JU8" s="58">
        <f t="shared" si="14"/>
        <v>44808</v>
      </c>
      <c r="JV8" s="58">
        <f t="shared" si="14"/>
        <v>44809</v>
      </c>
      <c r="JW8" s="58">
        <f t="shared" si="14"/>
        <v>44810</v>
      </c>
      <c r="JX8" s="58">
        <f t="shared" si="14"/>
        <v>44811</v>
      </c>
      <c r="JY8" s="58">
        <f t="shared" si="14"/>
        <v>44812</v>
      </c>
      <c r="JZ8" s="58">
        <f t="shared" si="14"/>
        <v>44813</v>
      </c>
      <c r="KA8" s="58">
        <f t="shared" si="14"/>
        <v>44814</v>
      </c>
      <c r="KB8" s="58">
        <f t="shared" si="14"/>
        <v>44815</v>
      </c>
      <c r="KC8" s="58">
        <f t="shared" si="14"/>
        <v>44816</v>
      </c>
      <c r="KD8" s="58">
        <f t="shared" si="14"/>
        <v>44817</v>
      </c>
      <c r="KE8" s="58">
        <f t="shared" si="14"/>
        <v>44818</v>
      </c>
      <c r="KF8" s="58">
        <f t="shared" si="14"/>
        <v>44819</v>
      </c>
      <c r="KG8" s="58">
        <f t="shared" si="14"/>
        <v>44820</v>
      </c>
      <c r="KH8" s="58">
        <f t="shared" si="14"/>
        <v>44821</v>
      </c>
      <c r="KI8" s="58">
        <f t="shared" si="14"/>
        <v>44822</v>
      </c>
      <c r="KJ8" s="58">
        <f t="shared" si="14"/>
        <v>44823</v>
      </c>
      <c r="KK8" s="58">
        <f t="shared" si="14"/>
        <v>44824</v>
      </c>
      <c r="KL8" s="58">
        <f t="shared" si="14"/>
        <v>44825</v>
      </c>
      <c r="KM8" s="58">
        <f t="shared" si="14"/>
        <v>44826</v>
      </c>
      <c r="KN8" s="58">
        <f t="shared" si="14"/>
        <v>44827</v>
      </c>
      <c r="KO8" s="58">
        <f t="shared" si="14"/>
        <v>44828</v>
      </c>
      <c r="KP8" s="58">
        <f t="shared" si="14"/>
        <v>44829</v>
      </c>
      <c r="KQ8" s="58">
        <f t="shared" si="14"/>
        <v>44830</v>
      </c>
      <c r="KR8" s="58">
        <f t="shared" si="14"/>
        <v>44831</v>
      </c>
      <c r="KS8" s="58">
        <f t="shared" si="14"/>
        <v>44832</v>
      </c>
      <c r="KT8" s="58">
        <f t="shared" si="14"/>
        <v>44833</v>
      </c>
      <c r="KU8" s="58">
        <f t="shared" si="14"/>
        <v>44834</v>
      </c>
      <c r="KV8" s="58">
        <f t="shared" si="14"/>
        <v>44835</v>
      </c>
      <c r="KW8" s="58">
        <f t="shared" si="14"/>
        <v>44836</v>
      </c>
      <c r="KX8" s="58">
        <f t="shared" si="14"/>
        <v>44837</v>
      </c>
      <c r="KY8" s="58">
        <f t="shared" si="14"/>
        <v>44838</v>
      </c>
      <c r="KZ8" s="58">
        <f t="shared" si="14"/>
        <v>44839</v>
      </c>
      <c r="LA8" s="58">
        <f t="shared" si="14"/>
        <v>44840</v>
      </c>
      <c r="LB8" s="58">
        <f t="shared" si="14"/>
        <v>44841</v>
      </c>
      <c r="LC8" s="58">
        <f t="shared" si="14"/>
        <v>44842</v>
      </c>
      <c r="LD8" s="58">
        <f t="shared" si="14"/>
        <v>44843</v>
      </c>
      <c r="LE8" s="58">
        <f t="shared" si="14"/>
        <v>44844</v>
      </c>
      <c r="LF8" s="58">
        <f t="shared" si="14"/>
        <v>44845</v>
      </c>
      <c r="LG8" s="58">
        <f t="shared" si="14"/>
        <v>44846</v>
      </c>
      <c r="LH8" s="58">
        <f t="shared" si="14"/>
        <v>44847</v>
      </c>
      <c r="LI8" s="58">
        <f t="shared" si="14"/>
        <v>44848</v>
      </c>
      <c r="LJ8" s="58">
        <f t="shared" si="14"/>
        <v>44849</v>
      </c>
      <c r="LK8" s="58">
        <f t="shared" si="14"/>
        <v>44850</v>
      </c>
      <c r="LL8" s="58">
        <f t="shared" si="14"/>
        <v>44851</v>
      </c>
      <c r="LM8" s="58">
        <f t="shared" ref="LM8:NX8" si="15">IF(ISERROR(IF((LL8+1)&lt;=$C$5,(LL8+1),"")),"",IF((LL8+1)&lt;=$C$5,(LL8+1),""))</f>
        <v>44852</v>
      </c>
      <c r="LN8" s="58">
        <f t="shared" si="15"/>
        <v>44853</v>
      </c>
      <c r="LO8" s="58">
        <f t="shared" si="15"/>
        <v>44854</v>
      </c>
      <c r="LP8" s="58">
        <f t="shared" si="15"/>
        <v>44855</v>
      </c>
      <c r="LQ8" s="58">
        <f t="shared" si="15"/>
        <v>44856</v>
      </c>
      <c r="LR8" s="58">
        <f t="shared" si="15"/>
        <v>44857</v>
      </c>
      <c r="LS8" s="58">
        <f t="shared" si="15"/>
        <v>44858</v>
      </c>
      <c r="LT8" s="58">
        <f t="shared" si="15"/>
        <v>44859</v>
      </c>
      <c r="LU8" s="58">
        <f t="shared" si="15"/>
        <v>44860</v>
      </c>
      <c r="LV8" s="58">
        <f t="shared" si="15"/>
        <v>44861</v>
      </c>
      <c r="LW8" s="58">
        <f t="shared" si="15"/>
        <v>44862</v>
      </c>
      <c r="LX8" s="58">
        <f t="shared" si="15"/>
        <v>44863</v>
      </c>
      <c r="LY8" s="58">
        <f t="shared" si="15"/>
        <v>44864</v>
      </c>
      <c r="LZ8" s="58">
        <f t="shared" si="15"/>
        <v>44865</v>
      </c>
      <c r="MA8" s="58">
        <f t="shared" si="15"/>
        <v>44866</v>
      </c>
      <c r="MB8" s="58">
        <f t="shared" si="15"/>
        <v>44867</v>
      </c>
      <c r="MC8" s="58">
        <f t="shared" si="15"/>
        <v>44868</v>
      </c>
      <c r="MD8" s="58">
        <f t="shared" si="15"/>
        <v>44869</v>
      </c>
      <c r="ME8" s="58">
        <f t="shared" si="15"/>
        <v>44870</v>
      </c>
      <c r="MF8" s="58">
        <f t="shared" si="15"/>
        <v>44871</v>
      </c>
      <c r="MG8" s="58">
        <f t="shared" si="15"/>
        <v>44872</v>
      </c>
      <c r="MH8" s="58">
        <f t="shared" si="15"/>
        <v>44873</v>
      </c>
      <c r="MI8" s="58">
        <f t="shared" si="15"/>
        <v>44874</v>
      </c>
      <c r="MJ8" s="58">
        <f t="shared" si="15"/>
        <v>44875</v>
      </c>
      <c r="MK8" s="58">
        <f t="shared" si="15"/>
        <v>44876</v>
      </c>
      <c r="ML8" s="58">
        <f t="shared" si="15"/>
        <v>44877</v>
      </c>
      <c r="MM8" s="58">
        <f t="shared" si="15"/>
        <v>44878</v>
      </c>
      <c r="MN8" s="58">
        <f t="shared" si="15"/>
        <v>44879</v>
      </c>
      <c r="MO8" s="58">
        <f t="shared" si="15"/>
        <v>44880</v>
      </c>
      <c r="MP8" s="58">
        <f t="shared" si="15"/>
        <v>44881</v>
      </c>
      <c r="MQ8" s="58">
        <f t="shared" si="15"/>
        <v>44882</v>
      </c>
      <c r="MR8" s="58">
        <f t="shared" si="15"/>
        <v>44883</v>
      </c>
      <c r="MS8" s="58">
        <f t="shared" si="15"/>
        <v>44884</v>
      </c>
      <c r="MT8" s="58">
        <f t="shared" si="15"/>
        <v>44885</v>
      </c>
      <c r="MU8" s="58">
        <f t="shared" si="15"/>
        <v>44886</v>
      </c>
      <c r="MV8" s="58">
        <f t="shared" si="15"/>
        <v>44887</v>
      </c>
      <c r="MW8" s="58">
        <f t="shared" si="15"/>
        <v>44888</v>
      </c>
      <c r="MX8" s="58">
        <f t="shared" si="15"/>
        <v>44889</v>
      </c>
      <c r="MY8" s="58">
        <f t="shared" si="15"/>
        <v>44890</v>
      </c>
      <c r="MZ8" s="58">
        <f t="shared" si="15"/>
        <v>44891</v>
      </c>
      <c r="NA8" s="58">
        <f t="shared" si="15"/>
        <v>44892</v>
      </c>
      <c r="NB8" s="58">
        <f t="shared" si="15"/>
        <v>44893</v>
      </c>
      <c r="NC8" s="58">
        <f t="shared" si="15"/>
        <v>44894</v>
      </c>
      <c r="ND8" s="58">
        <f t="shared" si="15"/>
        <v>44895</v>
      </c>
      <c r="NE8" s="58">
        <f t="shared" si="15"/>
        <v>44896</v>
      </c>
      <c r="NF8" s="58">
        <f t="shared" si="15"/>
        <v>44897</v>
      </c>
      <c r="NG8" s="58">
        <f t="shared" si="15"/>
        <v>44898</v>
      </c>
      <c r="NH8" s="58">
        <f t="shared" si="15"/>
        <v>44899</v>
      </c>
      <c r="NI8" s="58">
        <f t="shared" si="15"/>
        <v>44900</v>
      </c>
      <c r="NJ8" s="58">
        <f t="shared" si="15"/>
        <v>44901</v>
      </c>
      <c r="NK8" s="58">
        <f t="shared" si="15"/>
        <v>44902</v>
      </c>
      <c r="NL8" s="58">
        <f t="shared" si="15"/>
        <v>44903</v>
      </c>
      <c r="NM8" s="58">
        <f t="shared" si="15"/>
        <v>44904</v>
      </c>
      <c r="NN8" s="58">
        <f t="shared" si="15"/>
        <v>44905</v>
      </c>
      <c r="NO8" s="58">
        <f t="shared" si="15"/>
        <v>44906</v>
      </c>
      <c r="NP8" s="58">
        <f t="shared" si="15"/>
        <v>44907</v>
      </c>
      <c r="NQ8" s="58">
        <f t="shared" si="15"/>
        <v>44908</v>
      </c>
      <c r="NR8" s="58">
        <f t="shared" si="15"/>
        <v>44909</v>
      </c>
      <c r="NS8" s="58">
        <f t="shared" si="15"/>
        <v>44910</v>
      </c>
      <c r="NT8" s="58">
        <f t="shared" si="15"/>
        <v>44911</v>
      </c>
      <c r="NU8" s="58">
        <f t="shared" si="15"/>
        <v>44912</v>
      </c>
      <c r="NV8" s="58">
        <f t="shared" si="15"/>
        <v>44913</v>
      </c>
      <c r="NW8" s="58">
        <f t="shared" si="15"/>
        <v>44914</v>
      </c>
      <c r="NX8" s="58">
        <f t="shared" si="15"/>
        <v>44915</v>
      </c>
      <c r="NY8" s="58">
        <f t="shared" ref="NY8:QJ8" si="16">IF(ISERROR(IF((NX8+1)&lt;=$C$5,(NX8+1),"")),"",IF((NX8+1)&lt;=$C$5,(NX8+1),""))</f>
        <v>44916</v>
      </c>
      <c r="NZ8" s="58">
        <f t="shared" si="16"/>
        <v>44917</v>
      </c>
      <c r="OA8" s="58">
        <f t="shared" si="16"/>
        <v>44918</v>
      </c>
      <c r="OB8" s="58">
        <f t="shared" si="16"/>
        <v>44919</v>
      </c>
      <c r="OC8" s="58">
        <f t="shared" si="16"/>
        <v>44920</v>
      </c>
      <c r="OD8" s="58">
        <f t="shared" si="16"/>
        <v>44921</v>
      </c>
      <c r="OE8" s="58">
        <f t="shared" si="16"/>
        <v>44922</v>
      </c>
      <c r="OF8" s="58">
        <f t="shared" si="16"/>
        <v>44923</v>
      </c>
      <c r="OG8" s="58">
        <f t="shared" si="16"/>
        <v>44924</v>
      </c>
      <c r="OH8" s="58">
        <f t="shared" si="16"/>
        <v>44925</v>
      </c>
      <c r="OI8" s="58">
        <f t="shared" si="16"/>
        <v>44926</v>
      </c>
      <c r="OJ8" s="58" t="str">
        <f t="shared" si="16"/>
        <v/>
      </c>
      <c r="OK8" s="58" t="str">
        <f t="shared" si="16"/>
        <v/>
      </c>
      <c r="OL8" s="58" t="str">
        <f t="shared" si="16"/>
        <v/>
      </c>
      <c r="OM8" s="58" t="str">
        <f t="shared" si="16"/>
        <v/>
      </c>
      <c r="ON8" s="58" t="str">
        <f t="shared" si="16"/>
        <v/>
      </c>
      <c r="OO8" s="58" t="str">
        <f t="shared" si="16"/>
        <v/>
      </c>
      <c r="OP8" s="58" t="str">
        <f t="shared" si="16"/>
        <v/>
      </c>
      <c r="OQ8" s="58" t="str">
        <f t="shared" si="16"/>
        <v/>
      </c>
      <c r="OR8" s="58" t="str">
        <f t="shared" si="16"/>
        <v/>
      </c>
      <c r="OS8" s="58" t="str">
        <f t="shared" si="16"/>
        <v/>
      </c>
      <c r="OT8" s="58" t="str">
        <f t="shared" si="16"/>
        <v/>
      </c>
      <c r="OU8" s="58" t="str">
        <f t="shared" si="16"/>
        <v/>
      </c>
      <c r="OV8" s="58" t="str">
        <f t="shared" si="16"/>
        <v/>
      </c>
      <c r="OW8" s="58" t="str">
        <f t="shared" si="16"/>
        <v/>
      </c>
      <c r="OX8" s="58" t="str">
        <f t="shared" si="16"/>
        <v/>
      </c>
      <c r="OY8" s="58" t="str">
        <f t="shared" si="16"/>
        <v/>
      </c>
      <c r="OZ8" s="58" t="str">
        <f t="shared" si="16"/>
        <v/>
      </c>
      <c r="PA8" s="58" t="str">
        <f t="shared" si="16"/>
        <v/>
      </c>
      <c r="PB8" s="58" t="str">
        <f t="shared" si="16"/>
        <v/>
      </c>
      <c r="PC8" s="58" t="str">
        <f t="shared" si="16"/>
        <v/>
      </c>
      <c r="PD8" s="58" t="str">
        <f t="shared" si="16"/>
        <v/>
      </c>
      <c r="PE8" s="58" t="str">
        <f t="shared" si="16"/>
        <v/>
      </c>
      <c r="PF8" s="58" t="str">
        <f t="shared" si="16"/>
        <v/>
      </c>
      <c r="PG8" s="58" t="str">
        <f t="shared" si="16"/>
        <v/>
      </c>
      <c r="PH8" s="58" t="str">
        <f t="shared" si="16"/>
        <v/>
      </c>
      <c r="PI8" s="58" t="str">
        <f t="shared" si="16"/>
        <v/>
      </c>
      <c r="PJ8" s="58" t="str">
        <f t="shared" si="16"/>
        <v/>
      </c>
      <c r="PK8" s="58" t="str">
        <f t="shared" si="16"/>
        <v/>
      </c>
      <c r="PL8" s="58" t="str">
        <f t="shared" si="16"/>
        <v/>
      </c>
      <c r="PM8" s="58" t="str">
        <f t="shared" si="16"/>
        <v/>
      </c>
      <c r="PN8" s="58" t="str">
        <f t="shared" si="16"/>
        <v/>
      </c>
      <c r="PO8" s="58" t="str">
        <f t="shared" si="16"/>
        <v/>
      </c>
      <c r="PP8" s="58" t="str">
        <f t="shared" si="16"/>
        <v/>
      </c>
      <c r="PQ8" s="58" t="str">
        <f t="shared" si="16"/>
        <v/>
      </c>
      <c r="PR8" s="58" t="str">
        <f t="shared" si="16"/>
        <v/>
      </c>
      <c r="PS8" s="58" t="str">
        <f t="shared" si="16"/>
        <v/>
      </c>
      <c r="PT8" s="58" t="str">
        <f t="shared" si="16"/>
        <v/>
      </c>
      <c r="PU8" s="58" t="str">
        <f t="shared" si="16"/>
        <v/>
      </c>
      <c r="PV8" s="58" t="str">
        <f t="shared" si="16"/>
        <v/>
      </c>
      <c r="PW8" s="58" t="str">
        <f t="shared" si="16"/>
        <v/>
      </c>
      <c r="PX8" s="58" t="str">
        <f t="shared" si="16"/>
        <v/>
      </c>
      <c r="PY8" s="58" t="str">
        <f t="shared" si="16"/>
        <v/>
      </c>
      <c r="PZ8" s="58" t="str">
        <f t="shared" si="16"/>
        <v/>
      </c>
      <c r="QA8" s="58" t="str">
        <f t="shared" si="16"/>
        <v/>
      </c>
      <c r="QB8" s="58" t="str">
        <f t="shared" si="16"/>
        <v/>
      </c>
      <c r="QC8" s="58" t="str">
        <f t="shared" si="16"/>
        <v/>
      </c>
      <c r="QD8" s="58" t="str">
        <f t="shared" si="16"/>
        <v/>
      </c>
      <c r="QE8" s="58" t="str">
        <f t="shared" si="16"/>
        <v/>
      </c>
      <c r="QF8" s="58" t="str">
        <f t="shared" si="16"/>
        <v/>
      </c>
      <c r="QG8" s="58" t="str">
        <f t="shared" si="16"/>
        <v/>
      </c>
      <c r="QH8" s="58" t="str">
        <f t="shared" si="16"/>
        <v/>
      </c>
      <c r="QI8" s="58" t="str">
        <f t="shared" si="16"/>
        <v/>
      </c>
      <c r="QJ8" s="58" t="str">
        <f t="shared" si="16"/>
        <v/>
      </c>
      <c r="QK8" s="58" t="str">
        <f t="shared" ref="QK8:SV8" si="17">IF(ISERROR(IF((QJ8+1)&lt;=$C$5,(QJ8+1),"")),"",IF((QJ8+1)&lt;=$C$5,(QJ8+1),""))</f>
        <v/>
      </c>
      <c r="QL8" s="58" t="str">
        <f t="shared" si="17"/>
        <v/>
      </c>
      <c r="QM8" s="58" t="str">
        <f t="shared" si="17"/>
        <v/>
      </c>
      <c r="QN8" s="58" t="str">
        <f t="shared" si="17"/>
        <v/>
      </c>
      <c r="QO8" s="58" t="str">
        <f t="shared" si="17"/>
        <v/>
      </c>
      <c r="QP8" s="58" t="str">
        <f t="shared" si="17"/>
        <v/>
      </c>
      <c r="QQ8" s="58" t="str">
        <f t="shared" si="17"/>
        <v/>
      </c>
      <c r="QR8" s="58" t="str">
        <f t="shared" si="17"/>
        <v/>
      </c>
      <c r="QS8" s="58" t="str">
        <f t="shared" si="17"/>
        <v/>
      </c>
      <c r="QT8" s="58" t="str">
        <f t="shared" si="17"/>
        <v/>
      </c>
      <c r="QU8" s="58" t="str">
        <f t="shared" si="17"/>
        <v/>
      </c>
      <c r="QV8" s="58" t="str">
        <f t="shared" si="17"/>
        <v/>
      </c>
      <c r="QW8" s="58" t="str">
        <f t="shared" si="17"/>
        <v/>
      </c>
      <c r="QX8" s="58" t="str">
        <f t="shared" si="17"/>
        <v/>
      </c>
      <c r="QY8" s="58" t="str">
        <f t="shared" si="17"/>
        <v/>
      </c>
      <c r="QZ8" s="58" t="str">
        <f t="shared" si="17"/>
        <v/>
      </c>
      <c r="RA8" s="58" t="str">
        <f t="shared" si="17"/>
        <v/>
      </c>
      <c r="RB8" s="58" t="str">
        <f t="shared" si="17"/>
        <v/>
      </c>
      <c r="RC8" s="58" t="str">
        <f t="shared" si="17"/>
        <v/>
      </c>
      <c r="RD8" s="58" t="str">
        <f t="shared" si="17"/>
        <v/>
      </c>
      <c r="RE8" s="58" t="str">
        <f t="shared" si="17"/>
        <v/>
      </c>
      <c r="RF8" s="58" t="str">
        <f t="shared" si="17"/>
        <v/>
      </c>
      <c r="RG8" s="58" t="str">
        <f t="shared" si="17"/>
        <v/>
      </c>
      <c r="RH8" s="58" t="str">
        <f t="shared" si="17"/>
        <v/>
      </c>
      <c r="RI8" s="58" t="str">
        <f t="shared" si="17"/>
        <v/>
      </c>
      <c r="RJ8" s="58" t="str">
        <f t="shared" si="17"/>
        <v/>
      </c>
      <c r="RK8" s="58" t="str">
        <f t="shared" si="17"/>
        <v/>
      </c>
      <c r="RL8" s="58" t="str">
        <f t="shared" si="17"/>
        <v/>
      </c>
      <c r="RM8" s="58" t="str">
        <f t="shared" si="17"/>
        <v/>
      </c>
      <c r="RN8" s="58" t="str">
        <f t="shared" si="17"/>
        <v/>
      </c>
      <c r="RO8" s="58" t="str">
        <f t="shared" si="17"/>
        <v/>
      </c>
      <c r="RP8" s="58" t="str">
        <f t="shared" si="17"/>
        <v/>
      </c>
      <c r="RQ8" s="58" t="str">
        <f t="shared" si="17"/>
        <v/>
      </c>
      <c r="RR8" s="58" t="str">
        <f t="shared" si="17"/>
        <v/>
      </c>
      <c r="RS8" s="58" t="str">
        <f t="shared" si="17"/>
        <v/>
      </c>
      <c r="RT8" s="58" t="str">
        <f t="shared" si="17"/>
        <v/>
      </c>
      <c r="RU8" s="58" t="str">
        <f t="shared" si="17"/>
        <v/>
      </c>
      <c r="RV8" s="58" t="str">
        <f t="shared" si="17"/>
        <v/>
      </c>
      <c r="RW8" s="58" t="str">
        <f t="shared" si="17"/>
        <v/>
      </c>
      <c r="RX8" s="58" t="str">
        <f t="shared" si="17"/>
        <v/>
      </c>
      <c r="RY8" s="58" t="str">
        <f t="shared" si="17"/>
        <v/>
      </c>
      <c r="RZ8" s="58" t="str">
        <f t="shared" si="17"/>
        <v/>
      </c>
      <c r="SA8" s="58" t="str">
        <f t="shared" si="17"/>
        <v/>
      </c>
      <c r="SB8" s="58" t="str">
        <f t="shared" si="17"/>
        <v/>
      </c>
      <c r="SC8" s="58" t="str">
        <f t="shared" si="17"/>
        <v/>
      </c>
      <c r="SD8" s="58" t="str">
        <f t="shared" si="17"/>
        <v/>
      </c>
      <c r="SE8" s="58" t="str">
        <f t="shared" si="17"/>
        <v/>
      </c>
      <c r="SF8" s="58" t="str">
        <f t="shared" si="17"/>
        <v/>
      </c>
      <c r="SG8" s="58" t="str">
        <f t="shared" si="17"/>
        <v/>
      </c>
      <c r="SH8" s="58" t="str">
        <f t="shared" si="17"/>
        <v/>
      </c>
      <c r="SI8" s="58" t="str">
        <f t="shared" si="17"/>
        <v/>
      </c>
      <c r="SJ8" s="58" t="str">
        <f t="shared" si="17"/>
        <v/>
      </c>
      <c r="SK8" s="58" t="str">
        <f t="shared" si="17"/>
        <v/>
      </c>
      <c r="SL8" s="58" t="str">
        <f t="shared" si="17"/>
        <v/>
      </c>
      <c r="SM8" s="58" t="str">
        <f t="shared" si="17"/>
        <v/>
      </c>
      <c r="SN8" s="58" t="str">
        <f t="shared" si="17"/>
        <v/>
      </c>
      <c r="SO8" s="58" t="str">
        <f t="shared" si="17"/>
        <v/>
      </c>
      <c r="SP8" s="58" t="str">
        <f t="shared" si="17"/>
        <v/>
      </c>
      <c r="SQ8" s="58" t="str">
        <f t="shared" si="17"/>
        <v/>
      </c>
      <c r="SR8" s="58" t="str">
        <f t="shared" si="17"/>
        <v/>
      </c>
      <c r="SS8" s="58" t="str">
        <f t="shared" si="17"/>
        <v/>
      </c>
      <c r="ST8" s="58" t="str">
        <f t="shared" si="17"/>
        <v/>
      </c>
      <c r="SU8" s="58" t="str">
        <f t="shared" si="17"/>
        <v/>
      </c>
      <c r="SV8" s="58" t="str">
        <f t="shared" si="17"/>
        <v/>
      </c>
      <c r="SW8" s="58" t="str">
        <f t="shared" ref="SW8:VH8" si="18">IF(ISERROR(IF((SV8+1)&lt;=$C$5,(SV8+1),"")),"",IF((SV8+1)&lt;=$C$5,(SV8+1),""))</f>
        <v/>
      </c>
      <c r="SX8" s="58" t="str">
        <f t="shared" si="18"/>
        <v/>
      </c>
      <c r="SY8" s="58" t="str">
        <f t="shared" si="18"/>
        <v/>
      </c>
      <c r="SZ8" s="58" t="str">
        <f t="shared" si="18"/>
        <v/>
      </c>
      <c r="TA8" s="58" t="str">
        <f t="shared" si="18"/>
        <v/>
      </c>
      <c r="TB8" s="58" t="str">
        <f t="shared" si="18"/>
        <v/>
      </c>
      <c r="TC8" s="58" t="str">
        <f t="shared" si="18"/>
        <v/>
      </c>
      <c r="TD8" s="58" t="str">
        <f t="shared" si="18"/>
        <v/>
      </c>
      <c r="TE8" s="58" t="str">
        <f t="shared" si="18"/>
        <v/>
      </c>
      <c r="TF8" s="58" t="str">
        <f t="shared" si="18"/>
        <v/>
      </c>
      <c r="TG8" s="58" t="str">
        <f t="shared" si="18"/>
        <v/>
      </c>
      <c r="TH8" s="58" t="str">
        <f t="shared" si="18"/>
        <v/>
      </c>
      <c r="TI8" s="58" t="str">
        <f t="shared" si="18"/>
        <v/>
      </c>
      <c r="TJ8" s="58" t="str">
        <f t="shared" si="18"/>
        <v/>
      </c>
      <c r="TK8" s="58" t="str">
        <f t="shared" si="18"/>
        <v/>
      </c>
      <c r="TL8" s="58" t="str">
        <f t="shared" si="18"/>
        <v/>
      </c>
      <c r="TM8" s="58" t="str">
        <f t="shared" si="18"/>
        <v/>
      </c>
      <c r="TN8" s="58" t="str">
        <f t="shared" si="18"/>
        <v/>
      </c>
      <c r="TO8" s="58" t="str">
        <f t="shared" si="18"/>
        <v/>
      </c>
      <c r="TP8" s="58" t="str">
        <f t="shared" si="18"/>
        <v/>
      </c>
      <c r="TQ8" s="58" t="str">
        <f t="shared" si="18"/>
        <v/>
      </c>
      <c r="TR8" s="58" t="str">
        <f t="shared" si="18"/>
        <v/>
      </c>
      <c r="TS8" s="58" t="str">
        <f t="shared" si="18"/>
        <v/>
      </c>
      <c r="TT8" s="58" t="str">
        <f t="shared" si="18"/>
        <v/>
      </c>
      <c r="TU8" s="58" t="str">
        <f t="shared" si="18"/>
        <v/>
      </c>
      <c r="TV8" s="58" t="str">
        <f t="shared" si="18"/>
        <v/>
      </c>
      <c r="TW8" s="58" t="str">
        <f t="shared" si="18"/>
        <v/>
      </c>
      <c r="TX8" s="58" t="str">
        <f t="shared" si="18"/>
        <v/>
      </c>
      <c r="TY8" s="58" t="str">
        <f t="shared" si="18"/>
        <v/>
      </c>
      <c r="TZ8" s="58" t="str">
        <f t="shared" si="18"/>
        <v/>
      </c>
      <c r="UA8" s="58" t="str">
        <f t="shared" si="18"/>
        <v/>
      </c>
      <c r="UB8" s="58" t="str">
        <f t="shared" si="18"/>
        <v/>
      </c>
      <c r="UC8" s="58" t="str">
        <f t="shared" si="18"/>
        <v/>
      </c>
      <c r="UD8" s="58" t="str">
        <f t="shared" si="18"/>
        <v/>
      </c>
      <c r="UE8" s="58" t="str">
        <f t="shared" si="18"/>
        <v/>
      </c>
      <c r="UF8" s="58" t="str">
        <f t="shared" si="18"/>
        <v/>
      </c>
      <c r="UG8" s="58" t="str">
        <f t="shared" si="18"/>
        <v/>
      </c>
      <c r="UH8" s="58" t="str">
        <f t="shared" si="18"/>
        <v/>
      </c>
      <c r="UI8" s="58" t="str">
        <f t="shared" si="18"/>
        <v/>
      </c>
      <c r="UJ8" s="58" t="str">
        <f t="shared" si="18"/>
        <v/>
      </c>
      <c r="UK8" s="58" t="str">
        <f t="shared" si="18"/>
        <v/>
      </c>
      <c r="UL8" s="58" t="str">
        <f t="shared" si="18"/>
        <v/>
      </c>
      <c r="UM8" s="58" t="str">
        <f t="shared" si="18"/>
        <v/>
      </c>
      <c r="UN8" s="58" t="str">
        <f t="shared" si="18"/>
        <v/>
      </c>
      <c r="UO8" s="58" t="str">
        <f t="shared" si="18"/>
        <v/>
      </c>
      <c r="UP8" s="58" t="str">
        <f t="shared" si="18"/>
        <v/>
      </c>
      <c r="UQ8" s="58" t="str">
        <f t="shared" si="18"/>
        <v/>
      </c>
      <c r="UR8" s="58" t="str">
        <f t="shared" si="18"/>
        <v/>
      </c>
      <c r="US8" s="58" t="str">
        <f t="shared" si="18"/>
        <v/>
      </c>
      <c r="UT8" s="58" t="str">
        <f t="shared" si="18"/>
        <v/>
      </c>
      <c r="UU8" s="58" t="str">
        <f t="shared" si="18"/>
        <v/>
      </c>
      <c r="UV8" s="58" t="str">
        <f t="shared" si="18"/>
        <v/>
      </c>
      <c r="UW8" s="58" t="str">
        <f t="shared" si="18"/>
        <v/>
      </c>
      <c r="UX8" s="58" t="str">
        <f t="shared" si="18"/>
        <v/>
      </c>
      <c r="UY8" s="58" t="str">
        <f t="shared" si="18"/>
        <v/>
      </c>
      <c r="UZ8" s="58" t="str">
        <f t="shared" si="18"/>
        <v/>
      </c>
      <c r="VA8" s="58" t="str">
        <f t="shared" si="18"/>
        <v/>
      </c>
      <c r="VB8" s="58" t="str">
        <f t="shared" si="18"/>
        <v/>
      </c>
      <c r="VC8" s="58" t="str">
        <f t="shared" si="18"/>
        <v/>
      </c>
      <c r="VD8" s="58" t="str">
        <f t="shared" si="18"/>
        <v/>
      </c>
      <c r="VE8" s="58" t="str">
        <f t="shared" si="18"/>
        <v/>
      </c>
      <c r="VF8" s="58" t="str">
        <f t="shared" si="18"/>
        <v/>
      </c>
      <c r="VG8" s="58" t="str">
        <f t="shared" si="18"/>
        <v/>
      </c>
      <c r="VH8" s="58" t="str">
        <f t="shared" si="18"/>
        <v/>
      </c>
      <c r="VI8" s="58" t="str">
        <f t="shared" ref="VI8:WO8" si="19">IF(ISERROR(IF((VH8+1)&lt;=$C$5,(VH8+1),"")),"",IF((VH8+1)&lt;=$C$5,(VH8+1),""))</f>
        <v/>
      </c>
      <c r="VJ8" s="58" t="str">
        <f t="shared" si="19"/>
        <v/>
      </c>
      <c r="VK8" s="58" t="str">
        <f t="shared" si="19"/>
        <v/>
      </c>
      <c r="VL8" s="58" t="str">
        <f t="shared" si="19"/>
        <v/>
      </c>
      <c r="VM8" s="58" t="str">
        <f t="shared" si="19"/>
        <v/>
      </c>
      <c r="VN8" s="58" t="str">
        <f t="shared" si="19"/>
        <v/>
      </c>
      <c r="VO8" s="58" t="str">
        <f t="shared" si="19"/>
        <v/>
      </c>
      <c r="VP8" s="58" t="str">
        <f t="shared" si="19"/>
        <v/>
      </c>
      <c r="VQ8" s="58" t="str">
        <f t="shared" si="19"/>
        <v/>
      </c>
      <c r="VR8" s="58" t="str">
        <f t="shared" si="19"/>
        <v/>
      </c>
      <c r="VS8" s="58" t="str">
        <f t="shared" si="19"/>
        <v/>
      </c>
      <c r="VT8" s="58" t="str">
        <f t="shared" si="19"/>
        <v/>
      </c>
      <c r="VU8" s="58" t="str">
        <f t="shared" si="19"/>
        <v/>
      </c>
      <c r="VV8" s="58" t="str">
        <f t="shared" si="19"/>
        <v/>
      </c>
      <c r="VW8" s="58" t="str">
        <f t="shared" si="19"/>
        <v/>
      </c>
      <c r="VX8" s="58" t="str">
        <f t="shared" si="19"/>
        <v/>
      </c>
      <c r="VY8" s="58" t="str">
        <f t="shared" si="19"/>
        <v/>
      </c>
      <c r="VZ8" s="58" t="str">
        <f t="shared" si="19"/>
        <v/>
      </c>
      <c r="WA8" s="58" t="str">
        <f t="shared" si="19"/>
        <v/>
      </c>
      <c r="WB8" s="58" t="str">
        <f t="shared" si="19"/>
        <v/>
      </c>
      <c r="WC8" s="58" t="str">
        <f t="shared" si="19"/>
        <v/>
      </c>
      <c r="WD8" s="58" t="str">
        <f t="shared" si="19"/>
        <v/>
      </c>
      <c r="WE8" s="58" t="str">
        <f t="shared" si="19"/>
        <v/>
      </c>
      <c r="WF8" s="58" t="str">
        <f t="shared" si="19"/>
        <v/>
      </c>
      <c r="WG8" s="58" t="str">
        <f t="shared" si="19"/>
        <v/>
      </c>
      <c r="WH8" s="58" t="str">
        <f t="shared" si="19"/>
        <v/>
      </c>
      <c r="WI8" s="58" t="str">
        <f t="shared" si="19"/>
        <v/>
      </c>
      <c r="WJ8" s="58" t="str">
        <f t="shared" si="19"/>
        <v/>
      </c>
      <c r="WK8" s="58" t="str">
        <f t="shared" si="19"/>
        <v/>
      </c>
      <c r="WL8" s="58" t="str">
        <f t="shared" si="19"/>
        <v/>
      </c>
      <c r="WM8" s="58" t="str">
        <f t="shared" si="19"/>
        <v/>
      </c>
      <c r="WN8" s="58" t="str">
        <f t="shared" si="19"/>
        <v/>
      </c>
      <c r="WO8" s="58" t="str">
        <f t="shared" si="19"/>
        <v/>
      </c>
    </row>
    <row r="9" spans="1:613" s="59" customFormat="1" ht="16.5" customHeight="1" x14ac:dyDescent="0.2">
      <c r="D9" s="60" t="str">
        <f>VLOOKUP(MONTH(D$8),$A$687:$B$698,2,0)</f>
        <v>DECEMB.</v>
      </c>
      <c r="E9" s="61" t="str">
        <f t="shared" ref="E9:BP9" si="20">IF(ISERROR(IF(MONTH(E$8)=MONTH(D$8),"",VLOOKUP(MONTH(E$8),$A$687:$B$698,2,0))),"",IF(MONTH(E$8)=MONTH(D$8),"",VLOOKUP(MONTH(E$8),$A$687:$B$698,2,0)))</f>
        <v/>
      </c>
      <c r="F9" s="61" t="str">
        <f t="shared" si="20"/>
        <v/>
      </c>
      <c r="G9" s="61" t="str">
        <f t="shared" si="20"/>
        <v/>
      </c>
      <c r="H9" s="61" t="str">
        <f t="shared" si="20"/>
        <v/>
      </c>
      <c r="I9" s="61" t="str">
        <f t="shared" si="20"/>
        <v/>
      </c>
      <c r="J9" s="61" t="str">
        <f t="shared" si="20"/>
        <v/>
      </c>
      <c r="K9" s="61" t="str">
        <f t="shared" si="20"/>
        <v/>
      </c>
      <c r="L9" s="61" t="str">
        <f t="shared" si="20"/>
        <v/>
      </c>
      <c r="M9" s="61" t="str">
        <f t="shared" si="20"/>
        <v/>
      </c>
      <c r="N9" s="61" t="str">
        <f t="shared" si="20"/>
        <v/>
      </c>
      <c r="O9" s="61" t="str">
        <f t="shared" si="20"/>
        <v/>
      </c>
      <c r="P9" s="61" t="str">
        <f t="shared" si="20"/>
        <v/>
      </c>
      <c r="Q9" s="61" t="str">
        <f t="shared" si="20"/>
        <v/>
      </c>
      <c r="R9" s="61" t="str">
        <f t="shared" si="20"/>
        <v/>
      </c>
      <c r="S9" s="61" t="str">
        <f t="shared" si="20"/>
        <v/>
      </c>
      <c r="T9" s="61" t="str">
        <f t="shared" si="20"/>
        <v/>
      </c>
      <c r="U9" s="61" t="str">
        <f t="shared" si="20"/>
        <v/>
      </c>
      <c r="V9" s="61" t="str">
        <f t="shared" si="20"/>
        <v/>
      </c>
      <c r="W9" s="61" t="str">
        <f t="shared" si="20"/>
        <v/>
      </c>
      <c r="X9" s="61" t="str">
        <f t="shared" si="20"/>
        <v/>
      </c>
      <c r="Y9" s="61" t="str">
        <f t="shared" si="20"/>
        <v/>
      </c>
      <c r="Z9" s="61" t="str">
        <f t="shared" si="20"/>
        <v/>
      </c>
      <c r="AA9" s="61" t="str">
        <f t="shared" si="20"/>
        <v/>
      </c>
      <c r="AB9" s="61" t="str">
        <f t="shared" si="20"/>
        <v/>
      </c>
      <c r="AC9" s="61" t="str">
        <f t="shared" si="20"/>
        <v/>
      </c>
      <c r="AD9" s="61" t="str">
        <f t="shared" si="20"/>
        <v/>
      </c>
      <c r="AE9" s="61" t="str">
        <f t="shared" si="20"/>
        <v/>
      </c>
      <c r="AF9" s="61" t="str">
        <f t="shared" si="20"/>
        <v/>
      </c>
      <c r="AG9" s="61" t="str">
        <f t="shared" si="20"/>
        <v/>
      </c>
      <c r="AH9" s="61" t="str">
        <f t="shared" si="20"/>
        <v/>
      </c>
      <c r="AI9" s="61" t="str">
        <f t="shared" si="20"/>
        <v>JANVIER</v>
      </c>
      <c r="AJ9" s="61" t="str">
        <f t="shared" si="20"/>
        <v/>
      </c>
      <c r="AK9" s="61" t="str">
        <f t="shared" si="20"/>
        <v/>
      </c>
      <c r="AL9" s="61" t="str">
        <f t="shared" si="20"/>
        <v/>
      </c>
      <c r="AM9" s="61" t="str">
        <f t="shared" si="20"/>
        <v/>
      </c>
      <c r="AN9" s="61" t="str">
        <f t="shared" si="20"/>
        <v/>
      </c>
      <c r="AO9" s="61" t="str">
        <f t="shared" si="20"/>
        <v/>
      </c>
      <c r="AP9" s="61" t="str">
        <f t="shared" si="20"/>
        <v/>
      </c>
      <c r="AQ9" s="61" t="str">
        <f t="shared" si="20"/>
        <v/>
      </c>
      <c r="AR9" s="61" t="str">
        <f t="shared" si="20"/>
        <v/>
      </c>
      <c r="AS9" s="61" t="str">
        <f t="shared" si="20"/>
        <v/>
      </c>
      <c r="AT9" s="61" t="str">
        <f t="shared" si="20"/>
        <v/>
      </c>
      <c r="AU9" s="61" t="str">
        <f t="shared" si="20"/>
        <v/>
      </c>
      <c r="AV9" s="61" t="str">
        <f t="shared" si="20"/>
        <v/>
      </c>
      <c r="AW9" s="61" t="str">
        <f t="shared" si="20"/>
        <v/>
      </c>
      <c r="AX9" s="61" t="str">
        <f t="shared" si="20"/>
        <v/>
      </c>
      <c r="AY9" s="61" t="str">
        <f t="shared" si="20"/>
        <v/>
      </c>
      <c r="AZ9" s="61" t="str">
        <f t="shared" si="20"/>
        <v/>
      </c>
      <c r="BA9" s="61" t="str">
        <f t="shared" si="20"/>
        <v/>
      </c>
      <c r="BB9" s="61" t="str">
        <f t="shared" si="20"/>
        <v/>
      </c>
      <c r="BC9" s="61" t="str">
        <f t="shared" si="20"/>
        <v/>
      </c>
      <c r="BD9" s="61" t="str">
        <f t="shared" si="20"/>
        <v/>
      </c>
      <c r="BE9" s="61" t="str">
        <f t="shared" si="20"/>
        <v/>
      </c>
      <c r="BF9" s="61" t="str">
        <f t="shared" si="20"/>
        <v/>
      </c>
      <c r="BG9" s="61" t="str">
        <f t="shared" si="20"/>
        <v/>
      </c>
      <c r="BH9" s="61" t="str">
        <f t="shared" si="20"/>
        <v/>
      </c>
      <c r="BI9" s="61" t="str">
        <f t="shared" si="20"/>
        <v/>
      </c>
      <c r="BJ9" s="61" t="str">
        <f t="shared" si="20"/>
        <v/>
      </c>
      <c r="BK9" s="61" t="str">
        <f t="shared" si="20"/>
        <v/>
      </c>
      <c r="BL9" s="61" t="str">
        <f t="shared" si="20"/>
        <v/>
      </c>
      <c r="BM9" s="61" t="str">
        <f t="shared" si="20"/>
        <v/>
      </c>
      <c r="BN9" s="61" t="str">
        <f t="shared" si="20"/>
        <v>FEVRIER</v>
      </c>
      <c r="BO9" s="61" t="str">
        <f t="shared" si="20"/>
        <v/>
      </c>
      <c r="BP9" s="61" t="str">
        <f t="shared" si="20"/>
        <v/>
      </c>
      <c r="BQ9" s="61" t="str">
        <f t="shared" ref="BQ9:EB9" si="21">IF(ISERROR(IF(MONTH(BQ$8)=MONTH(BP$8),"",VLOOKUP(MONTH(BQ$8),$A$687:$B$698,2,0))),"",IF(MONTH(BQ$8)=MONTH(BP$8),"",VLOOKUP(MONTH(BQ$8),$A$687:$B$698,2,0)))</f>
        <v/>
      </c>
      <c r="BR9" s="61" t="str">
        <f t="shared" si="21"/>
        <v/>
      </c>
      <c r="BS9" s="61" t="str">
        <f t="shared" si="21"/>
        <v/>
      </c>
      <c r="BT9" s="61" t="str">
        <f t="shared" si="21"/>
        <v/>
      </c>
      <c r="BU9" s="61" t="str">
        <f t="shared" si="21"/>
        <v/>
      </c>
      <c r="BV9" s="61" t="str">
        <f t="shared" si="21"/>
        <v/>
      </c>
      <c r="BW9" s="61" t="str">
        <f t="shared" si="21"/>
        <v/>
      </c>
      <c r="BX9" s="61" t="str">
        <f t="shared" si="21"/>
        <v/>
      </c>
      <c r="BY9" s="61" t="str">
        <f t="shared" si="21"/>
        <v/>
      </c>
      <c r="BZ9" s="61" t="str">
        <f t="shared" si="21"/>
        <v/>
      </c>
      <c r="CA9" s="61" t="str">
        <f t="shared" si="21"/>
        <v/>
      </c>
      <c r="CB9" s="61" t="str">
        <f t="shared" si="21"/>
        <v/>
      </c>
      <c r="CC9" s="61" t="str">
        <f t="shared" si="21"/>
        <v/>
      </c>
      <c r="CD9" s="61" t="str">
        <f t="shared" si="21"/>
        <v/>
      </c>
      <c r="CE9" s="61" t="str">
        <f t="shared" si="21"/>
        <v/>
      </c>
      <c r="CF9" s="61" t="str">
        <f t="shared" si="21"/>
        <v/>
      </c>
      <c r="CG9" s="61" t="str">
        <f t="shared" si="21"/>
        <v/>
      </c>
      <c r="CH9" s="61" t="str">
        <f t="shared" si="21"/>
        <v/>
      </c>
      <c r="CI9" s="61" t="str">
        <f t="shared" si="21"/>
        <v/>
      </c>
      <c r="CJ9" s="61" t="str">
        <f t="shared" si="21"/>
        <v/>
      </c>
      <c r="CK9" s="61" t="str">
        <f t="shared" si="21"/>
        <v/>
      </c>
      <c r="CL9" s="61" t="str">
        <f t="shared" si="21"/>
        <v/>
      </c>
      <c r="CM9" s="61" t="str">
        <f t="shared" si="21"/>
        <v/>
      </c>
      <c r="CN9" s="61" t="str">
        <f t="shared" si="21"/>
        <v/>
      </c>
      <c r="CO9" s="62" t="str">
        <f t="shared" si="21"/>
        <v/>
      </c>
      <c r="CP9" s="61" t="str">
        <f t="shared" si="21"/>
        <v>MARS</v>
      </c>
      <c r="CQ9" s="61" t="str">
        <f t="shared" si="21"/>
        <v/>
      </c>
      <c r="CR9" s="61" t="str">
        <f t="shared" si="21"/>
        <v/>
      </c>
      <c r="CS9" s="61" t="str">
        <f t="shared" si="21"/>
        <v/>
      </c>
      <c r="CT9" s="61" t="str">
        <f t="shared" si="21"/>
        <v/>
      </c>
      <c r="CU9" s="61" t="str">
        <f t="shared" si="21"/>
        <v/>
      </c>
      <c r="CV9" s="61" t="str">
        <f t="shared" si="21"/>
        <v/>
      </c>
      <c r="CW9" s="61" t="str">
        <f t="shared" si="21"/>
        <v/>
      </c>
      <c r="CX9" s="61" t="str">
        <f t="shared" si="21"/>
        <v/>
      </c>
      <c r="CY9" s="61" t="str">
        <f t="shared" si="21"/>
        <v/>
      </c>
      <c r="CZ9" s="61" t="str">
        <f t="shared" si="21"/>
        <v/>
      </c>
      <c r="DA9" s="61" t="str">
        <f t="shared" si="21"/>
        <v/>
      </c>
      <c r="DB9" s="61" t="str">
        <f t="shared" si="21"/>
        <v/>
      </c>
      <c r="DC9" s="61" t="str">
        <f t="shared" si="21"/>
        <v/>
      </c>
      <c r="DD9" s="61" t="str">
        <f t="shared" si="21"/>
        <v/>
      </c>
      <c r="DE9" s="61" t="str">
        <f t="shared" si="21"/>
        <v/>
      </c>
      <c r="DF9" s="61" t="str">
        <f t="shared" si="21"/>
        <v/>
      </c>
      <c r="DG9" s="61" t="str">
        <f t="shared" si="21"/>
        <v/>
      </c>
      <c r="DH9" s="61" t="str">
        <f t="shared" si="21"/>
        <v/>
      </c>
      <c r="DI9" s="61" t="str">
        <f t="shared" si="21"/>
        <v/>
      </c>
      <c r="DJ9" s="61" t="str">
        <f t="shared" si="21"/>
        <v/>
      </c>
      <c r="DK9" s="61" t="str">
        <f t="shared" si="21"/>
        <v/>
      </c>
      <c r="DL9" s="61" t="str">
        <f t="shared" si="21"/>
        <v/>
      </c>
      <c r="DM9" s="61" t="str">
        <f t="shared" si="21"/>
        <v/>
      </c>
      <c r="DN9" s="61" t="str">
        <f t="shared" si="21"/>
        <v/>
      </c>
      <c r="DO9" s="61" t="str">
        <f t="shared" si="21"/>
        <v/>
      </c>
      <c r="DP9" s="61" t="str">
        <f t="shared" si="21"/>
        <v/>
      </c>
      <c r="DQ9" s="61" t="str">
        <f t="shared" si="21"/>
        <v/>
      </c>
      <c r="DR9" s="61" t="str">
        <f t="shared" si="21"/>
        <v/>
      </c>
      <c r="DS9" s="61" t="str">
        <f t="shared" si="21"/>
        <v/>
      </c>
      <c r="DT9" s="61" t="str">
        <f t="shared" si="21"/>
        <v/>
      </c>
      <c r="DU9" s="61" t="str">
        <f t="shared" si="21"/>
        <v>AVRIL</v>
      </c>
      <c r="DV9" s="61" t="str">
        <f t="shared" si="21"/>
        <v/>
      </c>
      <c r="DW9" s="61" t="str">
        <f t="shared" si="21"/>
        <v/>
      </c>
      <c r="DX9" s="61" t="str">
        <f t="shared" si="21"/>
        <v/>
      </c>
      <c r="DY9" s="61" t="str">
        <f t="shared" si="21"/>
        <v/>
      </c>
      <c r="DZ9" s="61" t="str">
        <f t="shared" si="21"/>
        <v/>
      </c>
      <c r="EA9" s="61" t="str">
        <f t="shared" si="21"/>
        <v/>
      </c>
      <c r="EB9" s="61" t="str">
        <f t="shared" si="21"/>
        <v/>
      </c>
      <c r="EC9" s="61" t="str">
        <f t="shared" ref="EC9:GN9" si="22">IF(ISERROR(IF(MONTH(EC$8)=MONTH(EB$8),"",VLOOKUP(MONTH(EC$8),$A$687:$B$698,2,0))),"",IF(MONTH(EC$8)=MONTH(EB$8),"",VLOOKUP(MONTH(EC$8),$A$687:$B$698,2,0)))</f>
        <v/>
      </c>
      <c r="ED9" s="61" t="str">
        <f t="shared" si="22"/>
        <v/>
      </c>
      <c r="EE9" s="61" t="str">
        <f t="shared" si="22"/>
        <v/>
      </c>
      <c r="EF9" s="61" t="str">
        <f t="shared" si="22"/>
        <v/>
      </c>
      <c r="EG9" s="61" t="str">
        <f t="shared" si="22"/>
        <v/>
      </c>
      <c r="EH9" s="61" t="str">
        <f t="shared" si="22"/>
        <v/>
      </c>
      <c r="EI9" s="61" t="str">
        <f t="shared" si="22"/>
        <v/>
      </c>
      <c r="EJ9" s="61" t="str">
        <f t="shared" si="22"/>
        <v/>
      </c>
      <c r="EK9" s="61" t="str">
        <f t="shared" si="22"/>
        <v/>
      </c>
      <c r="EL9" s="61" t="str">
        <f t="shared" si="22"/>
        <v/>
      </c>
      <c r="EM9" s="61" t="str">
        <f t="shared" si="22"/>
        <v/>
      </c>
      <c r="EN9" s="61" t="str">
        <f t="shared" si="22"/>
        <v/>
      </c>
      <c r="EO9" s="61" t="str">
        <f t="shared" si="22"/>
        <v/>
      </c>
      <c r="EP9" s="61" t="str">
        <f t="shared" si="22"/>
        <v/>
      </c>
      <c r="EQ9" s="61" t="str">
        <f t="shared" si="22"/>
        <v/>
      </c>
      <c r="ER9" s="61" t="str">
        <f t="shared" si="22"/>
        <v/>
      </c>
      <c r="ES9" s="61" t="str">
        <f t="shared" si="22"/>
        <v/>
      </c>
      <c r="ET9" s="61" t="str">
        <f t="shared" si="22"/>
        <v/>
      </c>
      <c r="EU9" s="61" t="str">
        <f t="shared" si="22"/>
        <v/>
      </c>
      <c r="EV9" s="61" t="str">
        <f t="shared" si="22"/>
        <v/>
      </c>
      <c r="EW9" s="61" t="str">
        <f t="shared" si="22"/>
        <v/>
      </c>
      <c r="EX9" s="61" t="str">
        <f t="shared" si="22"/>
        <v/>
      </c>
      <c r="EY9" s="61" t="str">
        <f t="shared" si="22"/>
        <v>MAI</v>
      </c>
      <c r="EZ9" s="61" t="str">
        <f t="shared" si="22"/>
        <v/>
      </c>
      <c r="FA9" s="61" t="str">
        <f t="shared" si="22"/>
        <v/>
      </c>
      <c r="FB9" s="61" t="str">
        <f t="shared" si="22"/>
        <v/>
      </c>
      <c r="FC9" s="61" t="str">
        <f t="shared" si="22"/>
        <v/>
      </c>
      <c r="FD9" s="61" t="str">
        <f t="shared" si="22"/>
        <v/>
      </c>
      <c r="FE9" s="61" t="str">
        <f t="shared" si="22"/>
        <v/>
      </c>
      <c r="FF9" s="61" t="str">
        <f t="shared" si="22"/>
        <v/>
      </c>
      <c r="FG9" s="61" t="str">
        <f t="shared" si="22"/>
        <v/>
      </c>
      <c r="FH9" s="61" t="str">
        <f t="shared" si="22"/>
        <v/>
      </c>
      <c r="FI9" s="61" t="str">
        <f t="shared" si="22"/>
        <v/>
      </c>
      <c r="FJ9" s="61" t="str">
        <f t="shared" si="22"/>
        <v/>
      </c>
      <c r="FK9" s="61" t="str">
        <f t="shared" si="22"/>
        <v/>
      </c>
      <c r="FL9" s="61" t="str">
        <f t="shared" si="22"/>
        <v/>
      </c>
      <c r="FM9" s="61" t="str">
        <f t="shared" si="22"/>
        <v/>
      </c>
      <c r="FN9" s="61" t="str">
        <f t="shared" si="22"/>
        <v/>
      </c>
      <c r="FO9" s="61" t="str">
        <f t="shared" si="22"/>
        <v/>
      </c>
      <c r="FP9" s="61" t="str">
        <f t="shared" si="22"/>
        <v/>
      </c>
      <c r="FQ9" s="61" t="str">
        <f t="shared" si="22"/>
        <v/>
      </c>
      <c r="FR9" s="61" t="str">
        <f t="shared" si="22"/>
        <v/>
      </c>
      <c r="FS9" s="61" t="str">
        <f t="shared" si="22"/>
        <v/>
      </c>
      <c r="FT9" s="61" t="str">
        <f t="shared" si="22"/>
        <v/>
      </c>
      <c r="FU9" s="61" t="str">
        <f t="shared" si="22"/>
        <v/>
      </c>
      <c r="FV9" s="61" t="str">
        <f t="shared" si="22"/>
        <v/>
      </c>
      <c r="FW9" s="61" t="str">
        <f t="shared" si="22"/>
        <v/>
      </c>
      <c r="FX9" s="61" t="str">
        <f t="shared" si="22"/>
        <v/>
      </c>
      <c r="FY9" s="61" t="str">
        <f t="shared" si="22"/>
        <v/>
      </c>
      <c r="FZ9" s="61" t="str">
        <f t="shared" si="22"/>
        <v/>
      </c>
      <c r="GA9" s="61" t="str">
        <f t="shared" si="22"/>
        <v/>
      </c>
      <c r="GB9" s="61" t="str">
        <f t="shared" si="22"/>
        <v/>
      </c>
      <c r="GC9" s="61" t="str">
        <f t="shared" si="22"/>
        <v/>
      </c>
      <c r="GD9" s="61" t="str">
        <f t="shared" si="22"/>
        <v>JUIN</v>
      </c>
      <c r="GE9" s="61" t="str">
        <f t="shared" si="22"/>
        <v/>
      </c>
      <c r="GF9" s="61" t="str">
        <f t="shared" si="22"/>
        <v/>
      </c>
      <c r="GG9" s="61" t="str">
        <f t="shared" si="22"/>
        <v/>
      </c>
      <c r="GH9" s="61" t="str">
        <f t="shared" si="22"/>
        <v/>
      </c>
      <c r="GI9" s="61" t="str">
        <f t="shared" si="22"/>
        <v/>
      </c>
      <c r="GJ9" s="61" t="str">
        <f t="shared" si="22"/>
        <v/>
      </c>
      <c r="GK9" s="61" t="str">
        <f t="shared" si="22"/>
        <v/>
      </c>
      <c r="GL9" s="61" t="str">
        <f t="shared" si="22"/>
        <v/>
      </c>
      <c r="GM9" s="61" t="str">
        <f t="shared" si="22"/>
        <v/>
      </c>
      <c r="GN9" s="61" t="str">
        <f t="shared" si="22"/>
        <v/>
      </c>
      <c r="GO9" s="61" t="str">
        <f t="shared" ref="GO9:IZ9" si="23">IF(ISERROR(IF(MONTH(GO$8)=MONTH(GN$8),"",VLOOKUP(MONTH(GO$8),$A$687:$B$698,2,0))),"",IF(MONTH(GO$8)=MONTH(GN$8),"",VLOOKUP(MONTH(GO$8),$A$687:$B$698,2,0)))</f>
        <v/>
      </c>
      <c r="GP9" s="61" t="str">
        <f t="shared" si="23"/>
        <v/>
      </c>
      <c r="GQ9" s="61" t="str">
        <f t="shared" si="23"/>
        <v/>
      </c>
      <c r="GR9" s="61" t="str">
        <f t="shared" si="23"/>
        <v/>
      </c>
      <c r="GS9" s="61" t="str">
        <f t="shared" si="23"/>
        <v/>
      </c>
      <c r="GT9" s="61" t="str">
        <f t="shared" si="23"/>
        <v/>
      </c>
      <c r="GU9" s="61" t="str">
        <f t="shared" si="23"/>
        <v/>
      </c>
      <c r="GV9" s="61" t="str">
        <f t="shared" si="23"/>
        <v/>
      </c>
      <c r="GW9" s="61" t="str">
        <f t="shared" si="23"/>
        <v/>
      </c>
      <c r="GX9" s="61" t="str">
        <f t="shared" si="23"/>
        <v/>
      </c>
      <c r="GY9" s="61" t="str">
        <f t="shared" si="23"/>
        <v/>
      </c>
      <c r="GZ9" s="61" t="str">
        <f t="shared" si="23"/>
        <v/>
      </c>
      <c r="HA9" s="61" t="str">
        <f t="shared" si="23"/>
        <v/>
      </c>
      <c r="HB9" s="61" t="str">
        <f t="shared" si="23"/>
        <v/>
      </c>
      <c r="HC9" s="61" t="str">
        <f t="shared" si="23"/>
        <v/>
      </c>
      <c r="HD9" s="61" t="str">
        <f t="shared" si="23"/>
        <v/>
      </c>
      <c r="HE9" s="61" t="str">
        <f t="shared" si="23"/>
        <v/>
      </c>
      <c r="HF9" s="61" t="str">
        <f t="shared" si="23"/>
        <v/>
      </c>
      <c r="HG9" s="61" t="str">
        <f t="shared" si="23"/>
        <v/>
      </c>
      <c r="HH9" s="61" t="str">
        <f t="shared" si="23"/>
        <v>JUILLET</v>
      </c>
      <c r="HI9" s="61" t="str">
        <f t="shared" si="23"/>
        <v/>
      </c>
      <c r="HJ9" s="61" t="str">
        <f t="shared" si="23"/>
        <v/>
      </c>
      <c r="HK9" s="61" t="str">
        <f t="shared" si="23"/>
        <v/>
      </c>
      <c r="HL9" s="61" t="str">
        <f t="shared" si="23"/>
        <v/>
      </c>
      <c r="HM9" s="61" t="str">
        <f t="shared" si="23"/>
        <v/>
      </c>
      <c r="HN9" s="61" t="str">
        <f t="shared" si="23"/>
        <v/>
      </c>
      <c r="HO9" s="61" t="str">
        <f t="shared" si="23"/>
        <v/>
      </c>
      <c r="HP9" s="61" t="str">
        <f t="shared" si="23"/>
        <v/>
      </c>
      <c r="HQ9" s="61" t="str">
        <f t="shared" si="23"/>
        <v/>
      </c>
      <c r="HR9" s="61" t="str">
        <f t="shared" si="23"/>
        <v/>
      </c>
      <c r="HS9" s="61" t="str">
        <f t="shared" si="23"/>
        <v/>
      </c>
      <c r="HT9" s="61" t="str">
        <f t="shared" si="23"/>
        <v/>
      </c>
      <c r="HU9" s="61" t="str">
        <f t="shared" si="23"/>
        <v/>
      </c>
      <c r="HV9" s="61" t="str">
        <f t="shared" si="23"/>
        <v/>
      </c>
      <c r="HW9" s="61" t="str">
        <f t="shared" si="23"/>
        <v/>
      </c>
      <c r="HX9" s="61" t="str">
        <f t="shared" si="23"/>
        <v/>
      </c>
      <c r="HY9" s="61" t="str">
        <f t="shared" si="23"/>
        <v/>
      </c>
      <c r="HZ9" s="61" t="str">
        <f t="shared" si="23"/>
        <v/>
      </c>
      <c r="IA9" s="61" t="str">
        <f t="shared" si="23"/>
        <v/>
      </c>
      <c r="IB9" s="61" t="str">
        <f t="shared" si="23"/>
        <v/>
      </c>
      <c r="IC9" s="61" t="str">
        <f t="shared" si="23"/>
        <v/>
      </c>
      <c r="ID9" s="61" t="str">
        <f t="shared" si="23"/>
        <v/>
      </c>
      <c r="IE9" s="61" t="str">
        <f t="shared" si="23"/>
        <v/>
      </c>
      <c r="IF9" s="61" t="str">
        <f t="shared" si="23"/>
        <v/>
      </c>
      <c r="IG9" s="61" t="str">
        <f t="shared" si="23"/>
        <v/>
      </c>
      <c r="IH9" s="61" t="str">
        <f t="shared" si="23"/>
        <v/>
      </c>
      <c r="II9" s="61" t="str">
        <f t="shared" si="23"/>
        <v/>
      </c>
      <c r="IJ9" s="61" t="str">
        <f t="shared" si="23"/>
        <v/>
      </c>
      <c r="IK9" s="61" t="str">
        <f t="shared" si="23"/>
        <v/>
      </c>
      <c r="IL9" s="61" t="str">
        <f t="shared" si="23"/>
        <v/>
      </c>
      <c r="IM9" s="61" t="str">
        <f t="shared" si="23"/>
        <v>AOÛT</v>
      </c>
      <c r="IN9" s="61" t="str">
        <f t="shared" si="23"/>
        <v/>
      </c>
      <c r="IO9" s="61" t="str">
        <f t="shared" si="23"/>
        <v/>
      </c>
      <c r="IP9" s="61" t="str">
        <f t="shared" si="23"/>
        <v/>
      </c>
      <c r="IQ9" s="61" t="str">
        <f t="shared" si="23"/>
        <v/>
      </c>
      <c r="IR9" s="61" t="str">
        <f t="shared" si="23"/>
        <v/>
      </c>
      <c r="IS9" s="61" t="str">
        <f t="shared" si="23"/>
        <v/>
      </c>
      <c r="IT9" s="61" t="str">
        <f t="shared" si="23"/>
        <v/>
      </c>
      <c r="IU9" s="61" t="str">
        <f t="shared" si="23"/>
        <v/>
      </c>
      <c r="IV9" s="61" t="str">
        <f t="shared" si="23"/>
        <v/>
      </c>
      <c r="IW9" s="61" t="str">
        <f t="shared" si="23"/>
        <v/>
      </c>
      <c r="IX9" s="61" t="str">
        <f t="shared" si="23"/>
        <v/>
      </c>
      <c r="IY9" s="61" t="str">
        <f t="shared" si="23"/>
        <v/>
      </c>
      <c r="IZ9" s="61" t="str">
        <f t="shared" si="23"/>
        <v/>
      </c>
      <c r="JA9" s="61" t="str">
        <f t="shared" ref="JA9:LL9" si="24">IF(ISERROR(IF(MONTH(JA$8)=MONTH(IZ$8),"",VLOOKUP(MONTH(JA$8),$A$687:$B$698,2,0))),"",IF(MONTH(JA$8)=MONTH(IZ$8),"",VLOOKUP(MONTH(JA$8),$A$687:$B$698,2,0)))</f>
        <v/>
      </c>
      <c r="JB9" s="61" t="str">
        <f t="shared" si="24"/>
        <v/>
      </c>
      <c r="JC9" s="61" t="str">
        <f t="shared" si="24"/>
        <v/>
      </c>
      <c r="JD9" s="61" t="str">
        <f t="shared" si="24"/>
        <v/>
      </c>
      <c r="JE9" s="61" t="str">
        <f t="shared" si="24"/>
        <v/>
      </c>
      <c r="JF9" s="61" t="str">
        <f t="shared" si="24"/>
        <v/>
      </c>
      <c r="JG9" s="61" t="str">
        <f t="shared" si="24"/>
        <v/>
      </c>
      <c r="JH9" s="61" t="str">
        <f t="shared" si="24"/>
        <v/>
      </c>
      <c r="JI9" s="61" t="str">
        <f t="shared" si="24"/>
        <v/>
      </c>
      <c r="JJ9" s="61" t="str">
        <f t="shared" si="24"/>
        <v/>
      </c>
      <c r="JK9" s="61" t="str">
        <f t="shared" si="24"/>
        <v/>
      </c>
      <c r="JL9" s="61" t="str">
        <f t="shared" si="24"/>
        <v/>
      </c>
      <c r="JM9" s="61" t="str">
        <f t="shared" si="24"/>
        <v/>
      </c>
      <c r="JN9" s="61" t="str">
        <f t="shared" si="24"/>
        <v/>
      </c>
      <c r="JO9" s="61" t="str">
        <f t="shared" si="24"/>
        <v/>
      </c>
      <c r="JP9" s="61" t="str">
        <f t="shared" si="24"/>
        <v/>
      </c>
      <c r="JQ9" s="61" t="str">
        <f t="shared" si="24"/>
        <v/>
      </c>
      <c r="JR9" s="61" t="str">
        <f t="shared" si="24"/>
        <v>SEPTEM.</v>
      </c>
      <c r="JS9" s="61" t="str">
        <f t="shared" si="24"/>
        <v/>
      </c>
      <c r="JT9" s="61" t="str">
        <f t="shared" si="24"/>
        <v/>
      </c>
      <c r="JU9" s="61" t="str">
        <f t="shared" si="24"/>
        <v/>
      </c>
      <c r="JV9" s="61" t="str">
        <f t="shared" si="24"/>
        <v/>
      </c>
      <c r="JW9" s="61" t="str">
        <f t="shared" si="24"/>
        <v/>
      </c>
      <c r="JX9" s="61" t="str">
        <f t="shared" si="24"/>
        <v/>
      </c>
      <c r="JY9" s="61" t="str">
        <f t="shared" si="24"/>
        <v/>
      </c>
      <c r="JZ9" s="61" t="str">
        <f t="shared" si="24"/>
        <v/>
      </c>
      <c r="KA9" s="61" t="str">
        <f t="shared" si="24"/>
        <v/>
      </c>
      <c r="KB9" s="61" t="str">
        <f t="shared" si="24"/>
        <v/>
      </c>
      <c r="KC9" s="61" t="str">
        <f t="shared" si="24"/>
        <v/>
      </c>
      <c r="KD9" s="61" t="str">
        <f t="shared" si="24"/>
        <v/>
      </c>
      <c r="KE9" s="61" t="str">
        <f t="shared" si="24"/>
        <v/>
      </c>
      <c r="KF9" s="61" t="str">
        <f t="shared" si="24"/>
        <v/>
      </c>
      <c r="KG9" s="61" t="str">
        <f t="shared" si="24"/>
        <v/>
      </c>
      <c r="KH9" s="61" t="str">
        <f t="shared" si="24"/>
        <v/>
      </c>
      <c r="KI9" s="61" t="str">
        <f t="shared" si="24"/>
        <v/>
      </c>
      <c r="KJ9" s="61" t="str">
        <f t="shared" si="24"/>
        <v/>
      </c>
      <c r="KK9" s="61" t="str">
        <f t="shared" si="24"/>
        <v/>
      </c>
      <c r="KL9" s="61" t="str">
        <f t="shared" si="24"/>
        <v/>
      </c>
      <c r="KM9" s="61" t="str">
        <f t="shared" si="24"/>
        <v/>
      </c>
      <c r="KN9" s="61" t="str">
        <f t="shared" si="24"/>
        <v/>
      </c>
      <c r="KO9" s="61" t="str">
        <f t="shared" si="24"/>
        <v/>
      </c>
      <c r="KP9" s="61" t="str">
        <f t="shared" si="24"/>
        <v/>
      </c>
      <c r="KQ9" s="61" t="str">
        <f t="shared" si="24"/>
        <v/>
      </c>
      <c r="KR9" s="61" t="str">
        <f t="shared" si="24"/>
        <v/>
      </c>
      <c r="KS9" s="61" t="str">
        <f t="shared" si="24"/>
        <v/>
      </c>
      <c r="KT9" s="61" t="str">
        <f t="shared" si="24"/>
        <v/>
      </c>
      <c r="KU9" s="61" t="str">
        <f t="shared" si="24"/>
        <v/>
      </c>
      <c r="KV9" s="61" t="str">
        <f t="shared" si="24"/>
        <v>OCTOB.</v>
      </c>
      <c r="KW9" s="61" t="str">
        <f t="shared" si="24"/>
        <v/>
      </c>
      <c r="KX9" s="61" t="str">
        <f t="shared" si="24"/>
        <v/>
      </c>
      <c r="KY9" s="61" t="str">
        <f t="shared" si="24"/>
        <v/>
      </c>
      <c r="KZ9" s="61" t="str">
        <f t="shared" si="24"/>
        <v/>
      </c>
      <c r="LA9" s="61" t="str">
        <f t="shared" si="24"/>
        <v/>
      </c>
      <c r="LB9" s="61" t="str">
        <f t="shared" si="24"/>
        <v/>
      </c>
      <c r="LC9" s="61" t="str">
        <f t="shared" si="24"/>
        <v/>
      </c>
      <c r="LD9" s="61" t="str">
        <f t="shared" si="24"/>
        <v/>
      </c>
      <c r="LE9" s="61" t="str">
        <f t="shared" si="24"/>
        <v/>
      </c>
      <c r="LF9" s="61" t="str">
        <f t="shared" si="24"/>
        <v/>
      </c>
      <c r="LG9" s="61" t="str">
        <f t="shared" si="24"/>
        <v/>
      </c>
      <c r="LH9" s="61" t="str">
        <f t="shared" si="24"/>
        <v/>
      </c>
      <c r="LI9" s="61" t="str">
        <f t="shared" si="24"/>
        <v/>
      </c>
      <c r="LJ9" s="61" t="str">
        <f t="shared" si="24"/>
        <v/>
      </c>
      <c r="LK9" s="61" t="str">
        <f t="shared" si="24"/>
        <v/>
      </c>
      <c r="LL9" s="61" t="str">
        <f t="shared" si="24"/>
        <v/>
      </c>
      <c r="LM9" s="61" t="str">
        <f t="shared" ref="LM9:NX9" si="25">IF(ISERROR(IF(MONTH(LM$8)=MONTH(LL$8),"",VLOOKUP(MONTH(LM$8),$A$687:$B$698,2,0))),"",IF(MONTH(LM$8)=MONTH(LL$8),"",VLOOKUP(MONTH(LM$8),$A$687:$B$698,2,0)))</f>
        <v/>
      </c>
      <c r="LN9" s="61" t="str">
        <f t="shared" si="25"/>
        <v/>
      </c>
      <c r="LO9" s="61" t="str">
        <f t="shared" si="25"/>
        <v/>
      </c>
      <c r="LP9" s="61" t="str">
        <f t="shared" si="25"/>
        <v/>
      </c>
      <c r="LQ9" s="61" t="str">
        <f t="shared" si="25"/>
        <v/>
      </c>
      <c r="LR9" s="61" t="str">
        <f t="shared" si="25"/>
        <v/>
      </c>
      <c r="LS9" s="61" t="str">
        <f t="shared" si="25"/>
        <v/>
      </c>
      <c r="LT9" s="61" t="str">
        <f t="shared" si="25"/>
        <v/>
      </c>
      <c r="LU9" s="61" t="str">
        <f t="shared" si="25"/>
        <v/>
      </c>
      <c r="LV9" s="61" t="str">
        <f t="shared" si="25"/>
        <v/>
      </c>
      <c r="LW9" s="61" t="str">
        <f t="shared" si="25"/>
        <v/>
      </c>
      <c r="LX9" s="61" t="str">
        <f t="shared" si="25"/>
        <v/>
      </c>
      <c r="LY9" s="61" t="str">
        <f t="shared" si="25"/>
        <v/>
      </c>
      <c r="LZ9" s="61" t="str">
        <f t="shared" si="25"/>
        <v/>
      </c>
      <c r="MA9" s="61" t="str">
        <f t="shared" si="25"/>
        <v>NOVEM.</v>
      </c>
      <c r="MB9" s="61" t="str">
        <f t="shared" si="25"/>
        <v/>
      </c>
      <c r="MC9" s="61" t="str">
        <f t="shared" si="25"/>
        <v/>
      </c>
      <c r="MD9" s="61" t="str">
        <f t="shared" si="25"/>
        <v/>
      </c>
      <c r="ME9" s="61" t="str">
        <f t="shared" si="25"/>
        <v/>
      </c>
      <c r="MF9" s="61" t="str">
        <f t="shared" si="25"/>
        <v/>
      </c>
      <c r="MG9" s="61" t="str">
        <f t="shared" si="25"/>
        <v/>
      </c>
      <c r="MH9" s="61" t="str">
        <f t="shared" si="25"/>
        <v/>
      </c>
      <c r="MI9" s="61" t="str">
        <f t="shared" si="25"/>
        <v/>
      </c>
      <c r="MJ9" s="61" t="str">
        <f t="shared" si="25"/>
        <v/>
      </c>
      <c r="MK9" s="61" t="str">
        <f t="shared" si="25"/>
        <v/>
      </c>
      <c r="ML9" s="61" t="str">
        <f t="shared" si="25"/>
        <v/>
      </c>
      <c r="MM9" s="61" t="str">
        <f t="shared" si="25"/>
        <v/>
      </c>
      <c r="MN9" s="61" t="str">
        <f t="shared" si="25"/>
        <v/>
      </c>
      <c r="MO9" s="61" t="str">
        <f t="shared" si="25"/>
        <v/>
      </c>
      <c r="MP9" s="61" t="str">
        <f t="shared" si="25"/>
        <v/>
      </c>
      <c r="MQ9" s="61" t="str">
        <f t="shared" si="25"/>
        <v/>
      </c>
      <c r="MR9" s="61" t="str">
        <f t="shared" si="25"/>
        <v/>
      </c>
      <c r="MS9" s="61" t="str">
        <f t="shared" si="25"/>
        <v/>
      </c>
      <c r="MT9" s="61" t="str">
        <f t="shared" si="25"/>
        <v/>
      </c>
      <c r="MU9" s="61" t="str">
        <f t="shared" si="25"/>
        <v/>
      </c>
      <c r="MV9" s="61" t="str">
        <f t="shared" si="25"/>
        <v/>
      </c>
      <c r="MW9" s="61" t="str">
        <f t="shared" si="25"/>
        <v/>
      </c>
      <c r="MX9" s="61" t="str">
        <f t="shared" si="25"/>
        <v/>
      </c>
      <c r="MY9" s="61" t="str">
        <f t="shared" si="25"/>
        <v/>
      </c>
      <c r="MZ9" s="61" t="str">
        <f t="shared" si="25"/>
        <v/>
      </c>
      <c r="NA9" s="61" t="str">
        <f t="shared" si="25"/>
        <v/>
      </c>
      <c r="NB9" s="61" t="str">
        <f t="shared" si="25"/>
        <v/>
      </c>
      <c r="NC9" s="61" t="str">
        <f t="shared" si="25"/>
        <v/>
      </c>
      <c r="ND9" s="61" t="str">
        <f t="shared" si="25"/>
        <v/>
      </c>
      <c r="NE9" s="61" t="str">
        <f t="shared" si="25"/>
        <v>DECEMB.</v>
      </c>
      <c r="NF9" s="61" t="str">
        <f t="shared" si="25"/>
        <v/>
      </c>
      <c r="NG9" s="61" t="str">
        <f t="shared" si="25"/>
        <v/>
      </c>
      <c r="NH9" s="61" t="str">
        <f t="shared" si="25"/>
        <v/>
      </c>
      <c r="NI9" s="61" t="str">
        <f t="shared" si="25"/>
        <v/>
      </c>
      <c r="NJ9" s="61" t="str">
        <f t="shared" si="25"/>
        <v/>
      </c>
      <c r="NK9" s="61" t="str">
        <f t="shared" si="25"/>
        <v/>
      </c>
      <c r="NL9" s="61" t="str">
        <f t="shared" si="25"/>
        <v/>
      </c>
      <c r="NM9" s="61" t="str">
        <f t="shared" si="25"/>
        <v/>
      </c>
      <c r="NN9" s="61" t="str">
        <f t="shared" si="25"/>
        <v/>
      </c>
      <c r="NO9" s="61" t="str">
        <f t="shared" si="25"/>
        <v/>
      </c>
      <c r="NP9" s="61" t="str">
        <f t="shared" si="25"/>
        <v/>
      </c>
      <c r="NQ9" s="61" t="str">
        <f t="shared" si="25"/>
        <v/>
      </c>
      <c r="NR9" s="61" t="str">
        <f t="shared" si="25"/>
        <v/>
      </c>
      <c r="NS9" s="61" t="str">
        <f t="shared" si="25"/>
        <v/>
      </c>
      <c r="NT9" s="61" t="str">
        <f t="shared" si="25"/>
        <v/>
      </c>
      <c r="NU9" s="61" t="str">
        <f t="shared" si="25"/>
        <v/>
      </c>
      <c r="NV9" s="61" t="str">
        <f t="shared" si="25"/>
        <v/>
      </c>
      <c r="NW9" s="61" t="str">
        <f t="shared" si="25"/>
        <v/>
      </c>
      <c r="NX9" s="61" t="str">
        <f t="shared" si="25"/>
        <v/>
      </c>
      <c r="NY9" s="61" t="str">
        <f t="shared" ref="NY9:QJ9" si="26">IF(ISERROR(IF(MONTH(NY$8)=MONTH(NX$8),"",VLOOKUP(MONTH(NY$8),$A$687:$B$698,2,0))),"",IF(MONTH(NY$8)=MONTH(NX$8),"",VLOOKUP(MONTH(NY$8),$A$687:$B$698,2,0)))</f>
        <v/>
      </c>
      <c r="NZ9" s="61" t="str">
        <f t="shared" si="26"/>
        <v/>
      </c>
      <c r="OA9" s="61" t="str">
        <f t="shared" si="26"/>
        <v/>
      </c>
      <c r="OB9" s="61" t="str">
        <f t="shared" si="26"/>
        <v/>
      </c>
      <c r="OC9" s="61" t="str">
        <f t="shared" si="26"/>
        <v/>
      </c>
      <c r="OD9" s="61" t="str">
        <f t="shared" si="26"/>
        <v/>
      </c>
      <c r="OE9" s="61" t="str">
        <f t="shared" si="26"/>
        <v/>
      </c>
      <c r="OF9" s="61" t="str">
        <f t="shared" si="26"/>
        <v/>
      </c>
      <c r="OG9" s="61" t="str">
        <f t="shared" si="26"/>
        <v/>
      </c>
      <c r="OH9" s="61" t="str">
        <f t="shared" si="26"/>
        <v/>
      </c>
      <c r="OI9" s="61" t="str">
        <f t="shared" si="26"/>
        <v/>
      </c>
      <c r="OJ9" s="61" t="str">
        <f t="shared" si="26"/>
        <v/>
      </c>
      <c r="OK9" s="61" t="str">
        <f t="shared" si="26"/>
        <v/>
      </c>
      <c r="OL9" s="61" t="str">
        <f t="shared" si="26"/>
        <v/>
      </c>
      <c r="OM9" s="61" t="str">
        <f t="shared" si="26"/>
        <v/>
      </c>
      <c r="ON9" s="61" t="str">
        <f t="shared" si="26"/>
        <v/>
      </c>
      <c r="OO9" s="61" t="str">
        <f t="shared" si="26"/>
        <v/>
      </c>
      <c r="OP9" s="61" t="str">
        <f t="shared" si="26"/>
        <v/>
      </c>
      <c r="OQ9" s="61" t="str">
        <f t="shared" si="26"/>
        <v/>
      </c>
      <c r="OR9" s="61" t="str">
        <f t="shared" si="26"/>
        <v/>
      </c>
      <c r="OS9" s="61" t="str">
        <f t="shared" si="26"/>
        <v/>
      </c>
      <c r="OT9" s="61" t="str">
        <f t="shared" si="26"/>
        <v/>
      </c>
      <c r="OU9" s="61" t="str">
        <f t="shared" si="26"/>
        <v/>
      </c>
      <c r="OV9" s="61" t="str">
        <f t="shared" si="26"/>
        <v/>
      </c>
      <c r="OW9" s="61" t="str">
        <f t="shared" si="26"/>
        <v/>
      </c>
      <c r="OX9" s="61" t="str">
        <f t="shared" si="26"/>
        <v/>
      </c>
      <c r="OY9" s="61" t="str">
        <f t="shared" si="26"/>
        <v/>
      </c>
      <c r="OZ9" s="61" t="str">
        <f t="shared" si="26"/>
        <v/>
      </c>
      <c r="PA9" s="61" t="str">
        <f t="shared" si="26"/>
        <v/>
      </c>
      <c r="PB9" s="61" t="str">
        <f t="shared" si="26"/>
        <v/>
      </c>
      <c r="PC9" s="61" t="str">
        <f t="shared" si="26"/>
        <v/>
      </c>
      <c r="PD9" s="61" t="str">
        <f t="shared" si="26"/>
        <v/>
      </c>
      <c r="PE9" s="61" t="str">
        <f t="shared" si="26"/>
        <v/>
      </c>
      <c r="PF9" s="61" t="str">
        <f t="shared" si="26"/>
        <v/>
      </c>
      <c r="PG9" s="61" t="str">
        <f t="shared" si="26"/>
        <v/>
      </c>
      <c r="PH9" s="61" t="str">
        <f t="shared" si="26"/>
        <v/>
      </c>
      <c r="PI9" s="61" t="str">
        <f t="shared" si="26"/>
        <v/>
      </c>
      <c r="PJ9" s="61" t="str">
        <f t="shared" si="26"/>
        <v/>
      </c>
      <c r="PK9" s="61" t="str">
        <f t="shared" si="26"/>
        <v/>
      </c>
      <c r="PL9" s="61" t="str">
        <f t="shared" si="26"/>
        <v/>
      </c>
      <c r="PM9" s="61" t="str">
        <f t="shared" si="26"/>
        <v/>
      </c>
      <c r="PN9" s="61" t="str">
        <f t="shared" si="26"/>
        <v/>
      </c>
      <c r="PO9" s="61" t="str">
        <f t="shared" si="26"/>
        <v/>
      </c>
      <c r="PP9" s="61" t="str">
        <f t="shared" si="26"/>
        <v/>
      </c>
      <c r="PQ9" s="61" t="str">
        <f t="shared" si="26"/>
        <v/>
      </c>
      <c r="PR9" s="61" t="str">
        <f t="shared" si="26"/>
        <v/>
      </c>
      <c r="PS9" s="61" t="str">
        <f t="shared" si="26"/>
        <v/>
      </c>
      <c r="PT9" s="61" t="str">
        <f t="shared" si="26"/>
        <v/>
      </c>
      <c r="PU9" s="61" t="str">
        <f t="shared" si="26"/>
        <v/>
      </c>
      <c r="PV9" s="61" t="str">
        <f t="shared" si="26"/>
        <v/>
      </c>
      <c r="PW9" s="61" t="str">
        <f t="shared" si="26"/>
        <v/>
      </c>
      <c r="PX9" s="61" t="str">
        <f t="shared" si="26"/>
        <v/>
      </c>
      <c r="PY9" s="61" t="str">
        <f t="shared" si="26"/>
        <v/>
      </c>
      <c r="PZ9" s="61" t="str">
        <f t="shared" si="26"/>
        <v/>
      </c>
      <c r="QA9" s="61" t="str">
        <f t="shared" si="26"/>
        <v/>
      </c>
      <c r="QB9" s="61" t="str">
        <f t="shared" si="26"/>
        <v/>
      </c>
      <c r="QC9" s="61" t="str">
        <f t="shared" si="26"/>
        <v/>
      </c>
      <c r="QD9" s="61" t="str">
        <f t="shared" si="26"/>
        <v/>
      </c>
      <c r="QE9" s="61" t="str">
        <f t="shared" si="26"/>
        <v/>
      </c>
      <c r="QF9" s="61" t="str">
        <f t="shared" si="26"/>
        <v/>
      </c>
      <c r="QG9" s="61" t="str">
        <f t="shared" si="26"/>
        <v/>
      </c>
      <c r="QH9" s="61" t="str">
        <f t="shared" si="26"/>
        <v/>
      </c>
      <c r="QI9" s="61" t="str">
        <f t="shared" si="26"/>
        <v/>
      </c>
      <c r="QJ9" s="61" t="str">
        <f t="shared" si="26"/>
        <v/>
      </c>
      <c r="QK9" s="61" t="str">
        <f t="shared" ref="QK9:SV9" si="27">IF(ISERROR(IF(MONTH(QK$8)=MONTH(QJ$8),"",VLOOKUP(MONTH(QK$8),$A$687:$B$698,2,0))),"",IF(MONTH(QK$8)=MONTH(QJ$8),"",VLOOKUP(MONTH(QK$8),$A$687:$B$698,2,0)))</f>
        <v/>
      </c>
      <c r="QL9" s="61" t="str">
        <f t="shared" si="27"/>
        <v/>
      </c>
      <c r="QM9" s="61" t="str">
        <f t="shared" si="27"/>
        <v/>
      </c>
      <c r="QN9" s="61" t="str">
        <f t="shared" si="27"/>
        <v/>
      </c>
      <c r="QO9" s="61" t="str">
        <f t="shared" si="27"/>
        <v/>
      </c>
      <c r="QP9" s="61" t="str">
        <f t="shared" si="27"/>
        <v/>
      </c>
      <c r="QQ9" s="61" t="str">
        <f t="shared" si="27"/>
        <v/>
      </c>
      <c r="QR9" s="61" t="str">
        <f t="shared" si="27"/>
        <v/>
      </c>
      <c r="QS9" s="61" t="str">
        <f t="shared" si="27"/>
        <v/>
      </c>
      <c r="QT9" s="61" t="str">
        <f t="shared" si="27"/>
        <v/>
      </c>
      <c r="QU9" s="61" t="str">
        <f t="shared" si="27"/>
        <v/>
      </c>
      <c r="QV9" s="61" t="str">
        <f t="shared" si="27"/>
        <v/>
      </c>
      <c r="QW9" s="61" t="str">
        <f t="shared" si="27"/>
        <v/>
      </c>
      <c r="QX9" s="61" t="str">
        <f t="shared" si="27"/>
        <v/>
      </c>
      <c r="QY9" s="61" t="str">
        <f t="shared" si="27"/>
        <v/>
      </c>
      <c r="QZ9" s="61" t="str">
        <f t="shared" si="27"/>
        <v/>
      </c>
      <c r="RA9" s="61" t="str">
        <f t="shared" si="27"/>
        <v/>
      </c>
      <c r="RB9" s="61" t="str">
        <f t="shared" si="27"/>
        <v/>
      </c>
      <c r="RC9" s="61" t="str">
        <f t="shared" si="27"/>
        <v/>
      </c>
      <c r="RD9" s="61" t="str">
        <f t="shared" si="27"/>
        <v/>
      </c>
      <c r="RE9" s="61" t="str">
        <f t="shared" si="27"/>
        <v/>
      </c>
      <c r="RF9" s="61" t="str">
        <f t="shared" si="27"/>
        <v/>
      </c>
      <c r="RG9" s="61" t="str">
        <f t="shared" si="27"/>
        <v/>
      </c>
      <c r="RH9" s="61" t="str">
        <f t="shared" si="27"/>
        <v/>
      </c>
      <c r="RI9" s="61" t="str">
        <f t="shared" si="27"/>
        <v/>
      </c>
      <c r="RJ9" s="61" t="str">
        <f t="shared" si="27"/>
        <v/>
      </c>
      <c r="RK9" s="61" t="str">
        <f t="shared" si="27"/>
        <v/>
      </c>
      <c r="RL9" s="61" t="str">
        <f t="shared" si="27"/>
        <v/>
      </c>
      <c r="RM9" s="61" t="str">
        <f t="shared" si="27"/>
        <v/>
      </c>
      <c r="RN9" s="61" t="str">
        <f t="shared" si="27"/>
        <v/>
      </c>
      <c r="RO9" s="61" t="str">
        <f t="shared" si="27"/>
        <v/>
      </c>
      <c r="RP9" s="61" t="str">
        <f t="shared" si="27"/>
        <v/>
      </c>
      <c r="RQ9" s="61" t="str">
        <f t="shared" si="27"/>
        <v/>
      </c>
      <c r="RR9" s="61" t="str">
        <f t="shared" si="27"/>
        <v/>
      </c>
      <c r="RS9" s="61" t="str">
        <f t="shared" si="27"/>
        <v/>
      </c>
      <c r="RT9" s="61" t="str">
        <f t="shared" si="27"/>
        <v/>
      </c>
      <c r="RU9" s="61" t="str">
        <f t="shared" si="27"/>
        <v/>
      </c>
      <c r="RV9" s="61" t="str">
        <f t="shared" si="27"/>
        <v/>
      </c>
      <c r="RW9" s="61" t="str">
        <f t="shared" si="27"/>
        <v/>
      </c>
      <c r="RX9" s="61" t="str">
        <f t="shared" si="27"/>
        <v/>
      </c>
      <c r="RY9" s="61" t="str">
        <f t="shared" si="27"/>
        <v/>
      </c>
      <c r="RZ9" s="61" t="str">
        <f t="shared" si="27"/>
        <v/>
      </c>
      <c r="SA9" s="61" t="str">
        <f t="shared" si="27"/>
        <v/>
      </c>
      <c r="SB9" s="61" t="str">
        <f t="shared" si="27"/>
        <v/>
      </c>
      <c r="SC9" s="61" t="str">
        <f t="shared" si="27"/>
        <v/>
      </c>
      <c r="SD9" s="61" t="str">
        <f t="shared" si="27"/>
        <v/>
      </c>
      <c r="SE9" s="61" t="str">
        <f t="shared" si="27"/>
        <v/>
      </c>
      <c r="SF9" s="61" t="str">
        <f t="shared" si="27"/>
        <v/>
      </c>
      <c r="SG9" s="61" t="str">
        <f t="shared" si="27"/>
        <v/>
      </c>
      <c r="SH9" s="61" t="str">
        <f t="shared" si="27"/>
        <v/>
      </c>
      <c r="SI9" s="61" t="str">
        <f t="shared" si="27"/>
        <v/>
      </c>
      <c r="SJ9" s="61" t="str">
        <f t="shared" si="27"/>
        <v/>
      </c>
      <c r="SK9" s="61" t="str">
        <f t="shared" si="27"/>
        <v/>
      </c>
      <c r="SL9" s="61" t="str">
        <f t="shared" si="27"/>
        <v/>
      </c>
      <c r="SM9" s="61" t="str">
        <f t="shared" si="27"/>
        <v/>
      </c>
      <c r="SN9" s="61" t="str">
        <f t="shared" si="27"/>
        <v/>
      </c>
      <c r="SO9" s="61" t="str">
        <f t="shared" si="27"/>
        <v/>
      </c>
      <c r="SP9" s="61" t="str">
        <f t="shared" si="27"/>
        <v/>
      </c>
      <c r="SQ9" s="61" t="str">
        <f t="shared" si="27"/>
        <v/>
      </c>
      <c r="SR9" s="61" t="str">
        <f t="shared" si="27"/>
        <v/>
      </c>
      <c r="SS9" s="61" t="str">
        <f t="shared" si="27"/>
        <v/>
      </c>
      <c r="ST9" s="61" t="str">
        <f t="shared" si="27"/>
        <v/>
      </c>
      <c r="SU9" s="61" t="str">
        <f t="shared" si="27"/>
        <v/>
      </c>
      <c r="SV9" s="61" t="str">
        <f t="shared" si="27"/>
        <v/>
      </c>
      <c r="SW9" s="61" t="str">
        <f t="shared" ref="SW9:VH9" si="28">IF(ISERROR(IF(MONTH(SW$8)=MONTH(SV$8),"",VLOOKUP(MONTH(SW$8),$A$687:$B$698,2,0))),"",IF(MONTH(SW$8)=MONTH(SV$8),"",VLOOKUP(MONTH(SW$8),$A$687:$B$698,2,0)))</f>
        <v/>
      </c>
      <c r="SX9" s="61" t="str">
        <f t="shared" si="28"/>
        <v/>
      </c>
      <c r="SY9" s="61" t="str">
        <f t="shared" si="28"/>
        <v/>
      </c>
      <c r="SZ9" s="61" t="str">
        <f t="shared" si="28"/>
        <v/>
      </c>
      <c r="TA9" s="61" t="str">
        <f t="shared" si="28"/>
        <v/>
      </c>
      <c r="TB9" s="61" t="str">
        <f t="shared" si="28"/>
        <v/>
      </c>
      <c r="TC9" s="61" t="str">
        <f t="shared" si="28"/>
        <v/>
      </c>
      <c r="TD9" s="61" t="str">
        <f t="shared" si="28"/>
        <v/>
      </c>
      <c r="TE9" s="61" t="str">
        <f t="shared" si="28"/>
        <v/>
      </c>
      <c r="TF9" s="61" t="str">
        <f t="shared" si="28"/>
        <v/>
      </c>
      <c r="TG9" s="61" t="str">
        <f t="shared" si="28"/>
        <v/>
      </c>
      <c r="TH9" s="61" t="str">
        <f t="shared" si="28"/>
        <v/>
      </c>
      <c r="TI9" s="61" t="str">
        <f t="shared" si="28"/>
        <v/>
      </c>
      <c r="TJ9" s="61" t="str">
        <f t="shared" si="28"/>
        <v/>
      </c>
      <c r="TK9" s="61" t="str">
        <f t="shared" si="28"/>
        <v/>
      </c>
      <c r="TL9" s="61" t="str">
        <f t="shared" si="28"/>
        <v/>
      </c>
      <c r="TM9" s="61" t="str">
        <f t="shared" si="28"/>
        <v/>
      </c>
      <c r="TN9" s="61" t="str">
        <f t="shared" si="28"/>
        <v/>
      </c>
      <c r="TO9" s="61" t="str">
        <f t="shared" si="28"/>
        <v/>
      </c>
      <c r="TP9" s="61" t="str">
        <f t="shared" si="28"/>
        <v/>
      </c>
      <c r="TQ9" s="61" t="str">
        <f t="shared" si="28"/>
        <v/>
      </c>
      <c r="TR9" s="61" t="str">
        <f t="shared" si="28"/>
        <v/>
      </c>
      <c r="TS9" s="61" t="str">
        <f t="shared" si="28"/>
        <v/>
      </c>
      <c r="TT9" s="61" t="str">
        <f t="shared" si="28"/>
        <v/>
      </c>
      <c r="TU9" s="61" t="str">
        <f t="shared" si="28"/>
        <v/>
      </c>
      <c r="TV9" s="61" t="str">
        <f t="shared" si="28"/>
        <v/>
      </c>
      <c r="TW9" s="61" t="str">
        <f t="shared" si="28"/>
        <v/>
      </c>
      <c r="TX9" s="61" t="str">
        <f t="shared" si="28"/>
        <v/>
      </c>
      <c r="TY9" s="61" t="str">
        <f t="shared" si="28"/>
        <v/>
      </c>
      <c r="TZ9" s="61" t="str">
        <f t="shared" si="28"/>
        <v/>
      </c>
      <c r="UA9" s="61" t="str">
        <f t="shared" si="28"/>
        <v/>
      </c>
      <c r="UB9" s="61" t="str">
        <f t="shared" si="28"/>
        <v/>
      </c>
      <c r="UC9" s="61" t="str">
        <f t="shared" si="28"/>
        <v/>
      </c>
      <c r="UD9" s="61" t="str">
        <f t="shared" si="28"/>
        <v/>
      </c>
      <c r="UE9" s="61" t="str">
        <f t="shared" si="28"/>
        <v/>
      </c>
      <c r="UF9" s="61" t="str">
        <f t="shared" si="28"/>
        <v/>
      </c>
      <c r="UG9" s="61" t="str">
        <f t="shared" si="28"/>
        <v/>
      </c>
      <c r="UH9" s="61" t="str">
        <f t="shared" si="28"/>
        <v/>
      </c>
      <c r="UI9" s="61" t="str">
        <f t="shared" si="28"/>
        <v/>
      </c>
      <c r="UJ9" s="61" t="str">
        <f t="shared" si="28"/>
        <v/>
      </c>
      <c r="UK9" s="61" t="str">
        <f t="shared" si="28"/>
        <v/>
      </c>
      <c r="UL9" s="61" t="str">
        <f t="shared" si="28"/>
        <v/>
      </c>
      <c r="UM9" s="61" t="str">
        <f t="shared" si="28"/>
        <v/>
      </c>
      <c r="UN9" s="61" t="str">
        <f t="shared" si="28"/>
        <v/>
      </c>
      <c r="UO9" s="61" t="str">
        <f t="shared" si="28"/>
        <v/>
      </c>
      <c r="UP9" s="61" t="str">
        <f t="shared" si="28"/>
        <v/>
      </c>
      <c r="UQ9" s="61" t="str">
        <f t="shared" si="28"/>
        <v/>
      </c>
      <c r="UR9" s="61" t="str">
        <f t="shared" si="28"/>
        <v/>
      </c>
      <c r="US9" s="61" t="str">
        <f t="shared" si="28"/>
        <v/>
      </c>
      <c r="UT9" s="61" t="str">
        <f t="shared" si="28"/>
        <v/>
      </c>
      <c r="UU9" s="61" t="str">
        <f t="shared" si="28"/>
        <v/>
      </c>
      <c r="UV9" s="61" t="str">
        <f t="shared" si="28"/>
        <v/>
      </c>
      <c r="UW9" s="61" t="str">
        <f t="shared" si="28"/>
        <v/>
      </c>
      <c r="UX9" s="61" t="str">
        <f t="shared" si="28"/>
        <v/>
      </c>
      <c r="UY9" s="61" t="str">
        <f t="shared" si="28"/>
        <v/>
      </c>
      <c r="UZ9" s="61" t="str">
        <f t="shared" si="28"/>
        <v/>
      </c>
      <c r="VA9" s="61" t="str">
        <f t="shared" si="28"/>
        <v/>
      </c>
      <c r="VB9" s="61" t="str">
        <f t="shared" si="28"/>
        <v/>
      </c>
      <c r="VC9" s="61" t="str">
        <f t="shared" si="28"/>
        <v/>
      </c>
      <c r="VD9" s="61" t="str">
        <f t="shared" si="28"/>
        <v/>
      </c>
      <c r="VE9" s="61" t="str">
        <f t="shared" si="28"/>
        <v/>
      </c>
      <c r="VF9" s="61" t="str">
        <f t="shared" si="28"/>
        <v/>
      </c>
      <c r="VG9" s="61" t="str">
        <f t="shared" si="28"/>
        <v/>
      </c>
      <c r="VH9" s="61" t="str">
        <f t="shared" si="28"/>
        <v/>
      </c>
      <c r="VI9" s="61" t="str">
        <f t="shared" ref="VI9:WO9" si="29">IF(ISERROR(IF(MONTH(VI$8)=MONTH(VH$8),"",VLOOKUP(MONTH(VI$8),$A$687:$B$698,2,0))),"",IF(MONTH(VI$8)=MONTH(VH$8),"",VLOOKUP(MONTH(VI$8),$A$687:$B$698,2,0)))</f>
        <v/>
      </c>
      <c r="VJ9" s="61" t="str">
        <f t="shared" si="29"/>
        <v/>
      </c>
      <c r="VK9" s="61" t="str">
        <f t="shared" si="29"/>
        <v/>
      </c>
      <c r="VL9" s="61" t="str">
        <f t="shared" si="29"/>
        <v/>
      </c>
      <c r="VM9" s="61" t="str">
        <f t="shared" si="29"/>
        <v/>
      </c>
      <c r="VN9" s="61" t="str">
        <f t="shared" si="29"/>
        <v/>
      </c>
      <c r="VO9" s="61" t="str">
        <f t="shared" si="29"/>
        <v/>
      </c>
      <c r="VP9" s="61" t="str">
        <f t="shared" si="29"/>
        <v/>
      </c>
      <c r="VQ9" s="61" t="str">
        <f t="shared" si="29"/>
        <v/>
      </c>
      <c r="VR9" s="61" t="str">
        <f t="shared" si="29"/>
        <v/>
      </c>
      <c r="VS9" s="61" t="str">
        <f t="shared" si="29"/>
        <v/>
      </c>
      <c r="VT9" s="61" t="str">
        <f t="shared" si="29"/>
        <v/>
      </c>
      <c r="VU9" s="61" t="str">
        <f t="shared" si="29"/>
        <v/>
      </c>
      <c r="VV9" s="61" t="str">
        <f t="shared" si="29"/>
        <v/>
      </c>
      <c r="VW9" s="61" t="str">
        <f t="shared" si="29"/>
        <v/>
      </c>
      <c r="VX9" s="61" t="str">
        <f t="shared" si="29"/>
        <v/>
      </c>
      <c r="VY9" s="61" t="str">
        <f t="shared" si="29"/>
        <v/>
      </c>
      <c r="VZ9" s="61" t="str">
        <f t="shared" si="29"/>
        <v/>
      </c>
      <c r="WA9" s="61" t="str">
        <f t="shared" si="29"/>
        <v/>
      </c>
      <c r="WB9" s="61" t="str">
        <f t="shared" si="29"/>
        <v/>
      </c>
      <c r="WC9" s="61" t="str">
        <f t="shared" si="29"/>
        <v/>
      </c>
      <c r="WD9" s="61" t="str">
        <f t="shared" si="29"/>
        <v/>
      </c>
      <c r="WE9" s="61" t="str">
        <f t="shared" si="29"/>
        <v/>
      </c>
      <c r="WF9" s="61" t="str">
        <f t="shared" si="29"/>
        <v/>
      </c>
      <c r="WG9" s="61" t="str">
        <f t="shared" si="29"/>
        <v/>
      </c>
      <c r="WH9" s="61" t="str">
        <f t="shared" si="29"/>
        <v/>
      </c>
      <c r="WI9" s="61" t="str">
        <f t="shared" si="29"/>
        <v/>
      </c>
      <c r="WJ9" s="61" t="str">
        <f t="shared" si="29"/>
        <v/>
      </c>
      <c r="WK9" s="61" t="str">
        <f t="shared" si="29"/>
        <v/>
      </c>
      <c r="WL9" s="61" t="str">
        <f t="shared" si="29"/>
        <v/>
      </c>
      <c r="WM9" s="61" t="str">
        <f t="shared" si="29"/>
        <v/>
      </c>
      <c r="WN9" s="61" t="str">
        <f t="shared" si="29"/>
        <v/>
      </c>
      <c r="WO9" s="61" t="str">
        <f t="shared" si="29"/>
        <v/>
      </c>
    </row>
    <row r="10" spans="1:613" s="80" customFormat="1" ht="16.5" customHeight="1" x14ac:dyDescent="0.2">
      <c r="A10" s="75"/>
      <c r="B10" s="76"/>
      <c r="C10" s="77"/>
      <c r="D10" s="78">
        <f>DAY(D$8)</f>
        <v>1</v>
      </c>
      <c r="E10" s="79">
        <f>IF(ISERROR(DAY(E$8)),"",DAY(E$8))</f>
        <v>2</v>
      </c>
      <c r="F10" s="79">
        <f t="shared" ref="F10:BQ10" si="30">IF(ISERROR(DAY(F$8)),"",DAY(F$8))</f>
        <v>3</v>
      </c>
      <c r="G10" s="79">
        <f t="shared" si="30"/>
        <v>4</v>
      </c>
      <c r="H10" s="79">
        <f t="shared" si="30"/>
        <v>5</v>
      </c>
      <c r="I10" s="79">
        <f t="shared" si="30"/>
        <v>6</v>
      </c>
      <c r="J10" s="79">
        <f t="shared" si="30"/>
        <v>7</v>
      </c>
      <c r="K10" s="79">
        <f t="shared" si="30"/>
        <v>8</v>
      </c>
      <c r="L10" s="79">
        <f t="shared" si="30"/>
        <v>9</v>
      </c>
      <c r="M10" s="79">
        <f t="shared" si="30"/>
        <v>10</v>
      </c>
      <c r="N10" s="79">
        <f t="shared" si="30"/>
        <v>11</v>
      </c>
      <c r="O10" s="79">
        <f t="shared" si="30"/>
        <v>12</v>
      </c>
      <c r="P10" s="79">
        <f t="shared" si="30"/>
        <v>13</v>
      </c>
      <c r="Q10" s="79">
        <f t="shared" si="30"/>
        <v>14</v>
      </c>
      <c r="R10" s="79">
        <f t="shared" si="30"/>
        <v>15</v>
      </c>
      <c r="S10" s="79">
        <f t="shared" si="30"/>
        <v>16</v>
      </c>
      <c r="T10" s="79">
        <f t="shared" si="30"/>
        <v>17</v>
      </c>
      <c r="U10" s="79">
        <f t="shared" si="30"/>
        <v>18</v>
      </c>
      <c r="V10" s="79">
        <f t="shared" si="30"/>
        <v>19</v>
      </c>
      <c r="W10" s="79">
        <f t="shared" si="30"/>
        <v>20</v>
      </c>
      <c r="X10" s="79">
        <f t="shared" si="30"/>
        <v>21</v>
      </c>
      <c r="Y10" s="79">
        <f t="shared" si="30"/>
        <v>22</v>
      </c>
      <c r="Z10" s="79">
        <f t="shared" si="30"/>
        <v>23</v>
      </c>
      <c r="AA10" s="79">
        <f t="shared" si="30"/>
        <v>24</v>
      </c>
      <c r="AB10" s="79">
        <f t="shared" si="30"/>
        <v>25</v>
      </c>
      <c r="AC10" s="79">
        <f t="shared" si="30"/>
        <v>26</v>
      </c>
      <c r="AD10" s="79">
        <f t="shared" si="30"/>
        <v>27</v>
      </c>
      <c r="AE10" s="79">
        <f t="shared" si="30"/>
        <v>28</v>
      </c>
      <c r="AF10" s="79">
        <f t="shared" si="30"/>
        <v>29</v>
      </c>
      <c r="AG10" s="79">
        <f t="shared" si="30"/>
        <v>30</v>
      </c>
      <c r="AH10" s="79">
        <f t="shared" si="30"/>
        <v>31</v>
      </c>
      <c r="AI10" s="79">
        <f t="shared" si="30"/>
        <v>1</v>
      </c>
      <c r="AJ10" s="79">
        <f t="shared" si="30"/>
        <v>2</v>
      </c>
      <c r="AK10" s="79">
        <f t="shared" si="30"/>
        <v>3</v>
      </c>
      <c r="AL10" s="79">
        <f t="shared" si="30"/>
        <v>4</v>
      </c>
      <c r="AM10" s="79">
        <f t="shared" si="30"/>
        <v>5</v>
      </c>
      <c r="AN10" s="79">
        <f t="shared" si="30"/>
        <v>6</v>
      </c>
      <c r="AO10" s="79">
        <f t="shared" si="30"/>
        <v>7</v>
      </c>
      <c r="AP10" s="79">
        <f t="shared" si="30"/>
        <v>8</v>
      </c>
      <c r="AQ10" s="79">
        <f t="shared" si="30"/>
        <v>9</v>
      </c>
      <c r="AR10" s="79">
        <f t="shared" si="30"/>
        <v>10</v>
      </c>
      <c r="AS10" s="79">
        <f t="shared" si="30"/>
        <v>11</v>
      </c>
      <c r="AT10" s="79">
        <f t="shared" si="30"/>
        <v>12</v>
      </c>
      <c r="AU10" s="79">
        <f t="shared" si="30"/>
        <v>13</v>
      </c>
      <c r="AV10" s="79">
        <f t="shared" si="30"/>
        <v>14</v>
      </c>
      <c r="AW10" s="79">
        <f t="shared" si="30"/>
        <v>15</v>
      </c>
      <c r="AX10" s="79">
        <f t="shared" si="30"/>
        <v>16</v>
      </c>
      <c r="AY10" s="79">
        <f t="shared" si="30"/>
        <v>17</v>
      </c>
      <c r="AZ10" s="79">
        <f t="shared" si="30"/>
        <v>18</v>
      </c>
      <c r="BA10" s="79">
        <f t="shared" si="30"/>
        <v>19</v>
      </c>
      <c r="BB10" s="79">
        <f t="shared" si="30"/>
        <v>20</v>
      </c>
      <c r="BC10" s="79">
        <f t="shared" si="30"/>
        <v>21</v>
      </c>
      <c r="BD10" s="79">
        <f t="shared" si="30"/>
        <v>22</v>
      </c>
      <c r="BE10" s="79">
        <f t="shared" si="30"/>
        <v>23</v>
      </c>
      <c r="BF10" s="79">
        <f t="shared" si="30"/>
        <v>24</v>
      </c>
      <c r="BG10" s="79">
        <f t="shared" si="30"/>
        <v>25</v>
      </c>
      <c r="BH10" s="79">
        <f t="shared" si="30"/>
        <v>26</v>
      </c>
      <c r="BI10" s="79">
        <f t="shared" si="30"/>
        <v>27</v>
      </c>
      <c r="BJ10" s="79">
        <f t="shared" si="30"/>
        <v>28</v>
      </c>
      <c r="BK10" s="79">
        <f t="shared" si="30"/>
        <v>29</v>
      </c>
      <c r="BL10" s="79">
        <f t="shared" si="30"/>
        <v>30</v>
      </c>
      <c r="BM10" s="79">
        <f t="shared" si="30"/>
        <v>31</v>
      </c>
      <c r="BN10" s="79">
        <f t="shared" si="30"/>
        <v>1</v>
      </c>
      <c r="BO10" s="79">
        <f t="shared" si="30"/>
        <v>2</v>
      </c>
      <c r="BP10" s="79">
        <f t="shared" si="30"/>
        <v>3</v>
      </c>
      <c r="BQ10" s="79">
        <f t="shared" si="30"/>
        <v>4</v>
      </c>
      <c r="BR10" s="79">
        <f t="shared" ref="BR10:EC10" si="31">IF(ISERROR(DAY(BR$8)),"",DAY(BR$8))</f>
        <v>5</v>
      </c>
      <c r="BS10" s="79">
        <f t="shared" si="31"/>
        <v>6</v>
      </c>
      <c r="BT10" s="79">
        <f t="shared" si="31"/>
        <v>7</v>
      </c>
      <c r="BU10" s="79">
        <f t="shared" si="31"/>
        <v>8</v>
      </c>
      <c r="BV10" s="79">
        <f t="shared" si="31"/>
        <v>9</v>
      </c>
      <c r="BW10" s="79">
        <f t="shared" si="31"/>
        <v>10</v>
      </c>
      <c r="BX10" s="79">
        <f t="shared" si="31"/>
        <v>11</v>
      </c>
      <c r="BY10" s="79">
        <f t="shared" si="31"/>
        <v>12</v>
      </c>
      <c r="BZ10" s="79">
        <f t="shared" si="31"/>
        <v>13</v>
      </c>
      <c r="CA10" s="79">
        <f t="shared" si="31"/>
        <v>14</v>
      </c>
      <c r="CB10" s="79">
        <f t="shared" si="31"/>
        <v>15</v>
      </c>
      <c r="CC10" s="79">
        <f t="shared" si="31"/>
        <v>16</v>
      </c>
      <c r="CD10" s="79">
        <f t="shared" si="31"/>
        <v>17</v>
      </c>
      <c r="CE10" s="79">
        <f t="shared" si="31"/>
        <v>18</v>
      </c>
      <c r="CF10" s="79">
        <f t="shared" si="31"/>
        <v>19</v>
      </c>
      <c r="CG10" s="79">
        <f t="shared" si="31"/>
        <v>20</v>
      </c>
      <c r="CH10" s="79">
        <f t="shared" si="31"/>
        <v>21</v>
      </c>
      <c r="CI10" s="79">
        <f t="shared" si="31"/>
        <v>22</v>
      </c>
      <c r="CJ10" s="79">
        <f t="shared" si="31"/>
        <v>23</v>
      </c>
      <c r="CK10" s="79">
        <f t="shared" si="31"/>
        <v>24</v>
      </c>
      <c r="CL10" s="79">
        <f t="shared" si="31"/>
        <v>25</v>
      </c>
      <c r="CM10" s="79">
        <f t="shared" si="31"/>
        <v>26</v>
      </c>
      <c r="CN10" s="79">
        <f t="shared" si="31"/>
        <v>27</v>
      </c>
      <c r="CO10" s="79">
        <f t="shared" si="31"/>
        <v>28</v>
      </c>
      <c r="CP10" s="79">
        <f t="shared" si="31"/>
        <v>1</v>
      </c>
      <c r="CQ10" s="79">
        <f t="shared" si="31"/>
        <v>2</v>
      </c>
      <c r="CR10" s="79">
        <f t="shared" si="31"/>
        <v>3</v>
      </c>
      <c r="CS10" s="79">
        <f t="shared" si="31"/>
        <v>4</v>
      </c>
      <c r="CT10" s="79">
        <f t="shared" si="31"/>
        <v>5</v>
      </c>
      <c r="CU10" s="79">
        <f t="shared" si="31"/>
        <v>6</v>
      </c>
      <c r="CV10" s="79">
        <f t="shared" si="31"/>
        <v>7</v>
      </c>
      <c r="CW10" s="79">
        <f t="shared" si="31"/>
        <v>8</v>
      </c>
      <c r="CX10" s="79">
        <f t="shared" si="31"/>
        <v>9</v>
      </c>
      <c r="CY10" s="79">
        <f t="shared" si="31"/>
        <v>10</v>
      </c>
      <c r="CZ10" s="79">
        <f t="shared" si="31"/>
        <v>11</v>
      </c>
      <c r="DA10" s="79">
        <f t="shared" si="31"/>
        <v>12</v>
      </c>
      <c r="DB10" s="79">
        <f t="shared" si="31"/>
        <v>13</v>
      </c>
      <c r="DC10" s="79">
        <f t="shared" si="31"/>
        <v>14</v>
      </c>
      <c r="DD10" s="79">
        <f t="shared" si="31"/>
        <v>15</v>
      </c>
      <c r="DE10" s="79">
        <f t="shared" si="31"/>
        <v>16</v>
      </c>
      <c r="DF10" s="79">
        <f t="shared" si="31"/>
        <v>17</v>
      </c>
      <c r="DG10" s="79">
        <f t="shared" si="31"/>
        <v>18</v>
      </c>
      <c r="DH10" s="79">
        <f t="shared" si="31"/>
        <v>19</v>
      </c>
      <c r="DI10" s="79">
        <f t="shared" si="31"/>
        <v>20</v>
      </c>
      <c r="DJ10" s="79">
        <f t="shared" si="31"/>
        <v>21</v>
      </c>
      <c r="DK10" s="79">
        <f t="shared" si="31"/>
        <v>22</v>
      </c>
      <c r="DL10" s="79">
        <f t="shared" si="31"/>
        <v>23</v>
      </c>
      <c r="DM10" s="79">
        <f t="shared" si="31"/>
        <v>24</v>
      </c>
      <c r="DN10" s="79">
        <f t="shared" si="31"/>
        <v>25</v>
      </c>
      <c r="DO10" s="79">
        <f t="shared" si="31"/>
        <v>26</v>
      </c>
      <c r="DP10" s="79">
        <f t="shared" si="31"/>
        <v>27</v>
      </c>
      <c r="DQ10" s="79">
        <f t="shared" si="31"/>
        <v>28</v>
      </c>
      <c r="DR10" s="79">
        <f t="shared" si="31"/>
        <v>29</v>
      </c>
      <c r="DS10" s="79">
        <f t="shared" si="31"/>
        <v>30</v>
      </c>
      <c r="DT10" s="79">
        <f t="shared" si="31"/>
        <v>31</v>
      </c>
      <c r="DU10" s="79">
        <f t="shared" si="31"/>
        <v>1</v>
      </c>
      <c r="DV10" s="79">
        <f t="shared" si="31"/>
        <v>2</v>
      </c>
      <c r="DW10" s="79">
        <f t="shared" si="31"/>
        <v>3</v>
      </c>
      <c r="DX10" s="79">
        <f t="shared" si="31"/>
        <v>4</v>
      </c>
      <c r="DY10" s="79">
        <f t="shared" si="31"/>
        <v>5</v>
      </c>
      <c r="DZ10" s="79">
        <f t="shared" si="31"/>
        <v>6</v>
      </c>
      <c r="EA10" s="79">
        <f t="shared" si="31"/>
        <v>7</v>
      </c>
      <c r="EB10" s="79">
        <f t="shared" si="31"/>
        <v>8</v>
      </c>
      <c r="EC10" s="79">
        <f t="shared" si="31"/>
        <v>9</v>
      </c>
      <c r="ED10" s="79">
        <f t="shared" ref="ED10:GP10" si="32">IF(ISERROR(DAY(ED$8)),"",DAY(ED$8))</f>
        <v>10</v>
      </c>
      <c r="EE10" s="79">
        <f t="shared" si="32"/>
        <v>11</v>
      </c>
      <c r="EF10" s="79">
        <f t="shared" si="32"/>
        <v>12</v>
      </c>
      <c r="EG10" s="79">
        <f t="shared" si="32"/>
        <v>13</v>
      </c>
      <c r="EH10" s="79">
        <f t="shared" si="32"/>
        <v>14</v>
      </c>
      <c r="EI10" s="79">
        <f t="shared" si="32"/>
        <v>15</v>
      </c>
      <c r="EJ10" s="79">
        <f t="shared" si="32"/>
        <v>16</v>
      </c>
      <c r="EK10" s="79">
        <f t="shared" si="32"/>
        <v>17</v>
      </c>
      <c r="EL10" s="79">
        <f t="shared" si="32"/>
        <v>18</v>
      </c>
      <c r="EM10" s="79">
        <f t="shared" si="32"/>
        <v>19</v>
      </c>
      <c r="EN10" s="79">
        <f t="shared" si="32"/>
        <v>20</v>
      </c>
      <c r="EO10" s="79">
        <f t="shared" si="32"/>
        <v>21</v>
      </c>
      <c r="EP10" s="79">
        <f t="shared" si="32"/>
        <v>22</v>
      </c>
      <c r="EQ10" s="79">
        <f t="shared" si="32"/>
        <v>23</v>
      </c>
      <c r="ER10" s="79">
        <f t="shared" si="32"/>
        <v>24</v>
      </c>
      <c r="ES10" s="79">
        <f t="shared" si="32"/>
        <v>25</v>
      </c>
      <c r="ET10" s="79">
        <f t="shared" si="32"/>
        <v>26</v>
      </c>
      <c r="EU10" s="79">
        <f t="shared" si="32"/>
        <v>27</v>
      </c>
      <c r="EV10" s="79">
        <f t="shared" si="32"/>
        <v>28</v>
      </c>
      <c r="EW10" s="79">
        <f t="shared" si="32"/>
        <v>29</v>
      </c>
      <c r="EX10" s="79">
        <f t="shared" si="32"/>
        <v>30</v>
      </c>
      <c r="EY10" s="79">
        <f t="shared" si="32"/>
        <v>1</v>
      </c>
      <c r="EZ10" s="79">
        <f t="shared" si="32"/>
        <v>2</v>
      </c>
      <c r="FA10" s="79">
        <f t="shared" si="32"/>
        <v>3</v>
      </c>
      <c r="FB10" s="79">
        <f t="shared" si="32"/>
        <v>4</v>
      </c>
      <c r="FC10" s="79">
        <f t="shared" si="32"/>
        <v>5</v>
      </c>
      <c r="FD10" s="79">
        <f t="shared" si="32"/>
        <v>6</v>
      </c>
      <c r="FE10" s="79">
        <f t="shared" si="32"/>
        <v>7</v>
      </c>
      <c r="FF10" s="79">
        <f t="shared" si="32"/>
        <v>8</v>
      </c>
      <c r="FG10" s="79">
        <f t="shared" si="32"/>
        <v>9</v>
      </c>
      <c r="FH10" s="79">
        <f t="shared" si="32"/>
        <v>10</v>
      </c>
      <c r="FI10" s="79">
        <f t="shared" si="32"/>
        <v>11</v>
      </c>
      <c r="FJ10" s="79">
        <f t="shared" si="32"/>
        <v>12</v>
      </c>
      <c r="FK10" s="79">
        <f t="shared" si="32"/>
        <v>13</v>
      </c>
      <c r="FL10" s="79">
        <f t="shared" si="32"/>
        <v>14</v>
      </c>
      <c r="FM10" s="79">
        <f t="shared" si="32"/>
        <v>15</v>
      </c>
      <c r="FN10" s="79">
        <f t="shared" si="32"/>
        <v>16</v>
      </c>
      <c r="FO10" s="79">
        <f t="shared" si="32"/>
        <v>17</v>
      </c>
      <c r="FP10" s="79">
        <f t="shared" si="32"/>
        <v>18</v>
      </c>
      <c r="FQ10" s="79">
        <f t="shared" si="32"/>
        <v>19</v>
      </c>
      <c r="FR10" s="79">
        <f t="shared" si="32"/>
        <v>20</v>
      </c>
      <c r="FS10" s="79">
        <f t="shared" si="32"/>
        <v>21</v>
      </c>
      <c r="FT10" s="79">
        <f t="shared" si="32"/>
        <v>22</v>
      </c>
      <c r="FU10" s="79">
        <f t="shared" si="32"/>
        <v>23</v>
      </c>
      <c r="FV10" s="79">
        <f t="shared" si="32"/>
        <v>24</v>
      </c>
      <c r="FW10" s="79">
        <f t="shared" si="32"/>
        <v>25</v>
      </c>
      <c r="FX10" s="79">
        <f t="shared" si="32"/>
        <v>26</v>
      </c>
      <c r="FY10" s="79">
        <f t="shared" si="32"/>
        <v>27</v>
      </c>
      <c r="FZ10" s="79">
        <f t="shared" si="32"/>
        <v>28</v>
      </c>
      <c r="GA10" s="79">
        <f t="shared" si="32"/>
        <v>29</v>
      </c>
      <c r="GB10" s="79">
        <f t="shared" si="32"/>
        <v>30</v>
      </c>
      <c r="GC10" s="79">
        <f t="shared" si="32"/>
        <v>31</v>
      </c>
      <c r="GD10" s="79">
        <f t="shared" si="32"/>
        <v>1</v>
      </c>
      <c r="GE10" s="79">
        <f t="shared" si="32"/>
        <v>2</v>
      </c>
      <c r="GF10" s="79">
        <f t="shared" si="32"/>
        <v>3</v>
      </c>
      <c r="GG10" s="79">
        <f t="shared" si="32"/>
        <v>4</v>
      </c>
      <c r="GH10" s="79">
        <f t="shared" si="32"/>
        <v>5</v>
      </c>
      <c r="GI10" s="79">
        <f t="shared" si="32"/>
        <v>6</v>
      </c>
      <c r="GJ10" s="79">
        <f t="shared" si="32"/>
        <v>7</v>
      </c>
      <c r="GK10" s="79">
        <f t="shared" si="32"/>
        <v>8</v>
      </c>
      <c r="GL10" s="79">
        <f t="shared" si="32"/>
        <v>9</v>
      </c>
      <c r="GM10" s="79">
        <f t="shared" si="32"/>
        <v>10</v>
      </c>
      <c r="GN10" s="79">
        <f t="shared" si="32"/>
        <v>11</v>
      </c>
      <c r="GO10" s="79">
        <f t="shared" si="32"/>
        <v>12</v>
      </c>
      <c r="GP10" s="79">
        <f t="shared" si="32"/>
        <v>13</v>
      </c>
      <c r="GQ10" s="79">
        <f t="shared" ref="GQ10:JB10" si="33">IF(ISERROR(DAY(GQ$8)),"",DAY(GQ$8))</f>
        <v>14</v>
      </c>
      <c r="GR10" s="79">
        <f t="shared" si="33"/>
        <v>15</v>
      </c>
      <c r="GS10" s="79">
        <f t="shared" si="33"/>
        <v>16</v>
      </c>
      <c r="GT10" s="79">
        <f t="shared" si="33"/>
        <v>17</v>
      </c>
      <c r="GU10" s="79">
        <f t="shared" si="33"/>
        <v>18</v>
      </c>
      <c r="GV10" s="79">
        <f t="shared" si="33"/>
        <v>19</v>
      </c>
      <c r="GW10" s="79">
        <f t="shared" si="33"/>
        <v>20</v>
      </c>
      <c r="GX10" s="79">
        <f t="shared" si="33"/>
        <v>21</v>
      </c>
      <c r="GY10" s="79">
        <f t="shared" si="33"/>
        <v>22</v>
      </c>
      <c r="GZ10" s="79">
        <f t="shared" si="33"/>
        <v>23</v>
      </c>
      <c r="HA10" s="79">
        <f t="shared" si="33"/>
        <v>24</v>
      </c>
      <c r="HB10" s="79">
        <f t="shared" si="33"/>
        <v>25</v>
      </c>
      <c r="HC10" s="79">
        <f t="shared" si="33"/>
        <v>26</v>
      </c>
      <c r="HD10" s="79">
        <f t="shared" si="33"/>
        <v>27</v>
      </c>
      <c r="HE10" s="79">
        <f t="shared" si="33"/>
        <v>28</v>
      </c>
      <c r="HF10" s="79">
        <f t="shared" si="33"/>
        <v>29</v>
      </c>
      <c r="HG10" s="79">
        <f t="shared" si="33"/>
        <v>30</v>
      </c>
      <c r="HH10" s="79">
        <f t="shared" si="33"/>
        <v>1</v>
      </c>
      <c r="HI10" s="79">
        <f t="shared" si="33"/>
        <v>2</v>
      </c>
      <c r="HJ10" s="79">
        <f t="shared" si="33"/>
        <v>3</v>
      </c>
      <c r="HK10" s="79">
        <f t="shared" si="33"/>
        <v>4</v>
      </c>
      <c r="HL10" s="79">
        <f t="shared" si="33"/>
        <v>5</v>
      </c>
      <c r="HM10" s="79">
        <f t="shared" si="33"/>
        <v>6</v>
      </c>
      <c r="HN10" s="79">
        <f t="shared" si="33"/>
        <v>7</v>
      </c>
      <c r="HO10" s="79">
        <f t="shared" si="33"/>
        <v>8</v>
      </c>
      <c r="HP10" s="79">
        <f t="shared" si="33"/>
        <v>9</v>
      </c>
      <c r="HQ10" s="79">
        <f t="shared" si="33"/>
        <v>10</v>
      </c>
      <c r="HR10" s="79">
        <f t="shared" si="33"/>
        <v>11</v>
      </c>
      <c r="HS10" s="79">
        <f t="shared" si="33"/>
        <v>12</v>
      </c>
      <c r="HT10" s="79">
        <f t="shared" si="33"/>
        <v>13</v>
      </c>
      <c r="HU10" s="79">
        <f t="shared" si="33"/>
        <v>14</v>
      </c>
      <c r="HV10" s="79">
        <f t="shared" si="33"/>
        <v>15</v>
      </c>
      <c r="HW10" s="79">
        <f t="shared" si="33"/>
        <v>16</v>
      </c>
      <c r="HX10" s="79">
        <f t="shared" si="33"/>
        <v>17</v>
      </c>
      <c r="HY10" s="79">
        <f t="shared" si="33"/>
        <v>18</v>
      </c>
      <c r="HZ10" s="79">
        <f t="shared" si="33"/>
        <v>19</v>
      </c>
      <c r="IA10" s="79">
        <f t="shared" si="33"/>
        <v>20</v>
      </c>
      <c r="IB10" s="79">
        <f t="shared" si="33"/>
        <v>21</v>
      </c>
      <c r="IC10" s="79">
        <f t="shared" si="33"/>
        <v>22</v>
      </c>
      <c r="ID10" s="79">
        <f t="shared" si="33"/>
        <v>23</v>
      </c>
      <c r="IE10" s="79">
        <f t="shared" si="33"/>
        <v>24</v>
      </c>
      <c r="IF10" s="79">
        <f t="shared" si="33"/>
        <v>25</v>
      </c>
      <c r="IG10" s="79">
        <f t="shared" si="33"/>
        <v>26</v>
      </c>
      <c r="IH10" s="79">
        <f t="shared" si="33"/>
        <v>27</v>
      </c>
      <c r="II10" s="79">
        <f t="shared" si="33"/>
        <v>28</v>
      </c>
      <c r="IJ10" s="79">
        <f t="shared" si="33"/>
        <v>29</v>
      </c>
      <c r="IK10" s="79">
        <f t="shared" si="33"/>
        <v>30</v>
      </c>
      <c r="IL10" s="79">
        <f t="shared" si="33"/>
        <v>31</v>
      </c>
      <c r="IM10" s="79">
        <f t="shared" si="33"/>
        <v>1</v>
      </c>
      <c r="IN10" s="79">
        <f t="shared" si="33"/>
        <v>2</v>
      </c>
      <c r="IO10" s="79">
        <f t="shared" si="33"/>
        <v>3</v>
      </c>
      <c r="IP10" s="79">
        <f t="shared" si="33"/>
        <v>4</v>
      </c>
      <c r="IQ10" s="79">
        <f t="shared" si="33"/>
        <v>5</v>
      </c>
      <c r="IR10" s="79">
        <f t="shared" si="33"/>
        <v>6</v>
      </c>
      <c r="IS10" s="79">
        <f t="shared" si="33"/>
        <v>7</v>
      </c>
      <c r="IT10" s="79">
        <f t="shared" si="33"/>
        <v>8</v>
      </c>
      <c r="IU10" s="79">
        <f t="shared" si="33"/>
        <v>9</v>
      </c>
      <c r="IV10" s="79">
        <f t="shared" si="33"/>
        <v>10</v>
      </c>
      <c r="IW10" s="79">
        <f t="shared" si="33"/>
        <v>11</v>
      </c>
      <c r="IX10" s="79">
        <f t="shared" si="33"/>
        <v>12</v>
      </c>
      <c r="IY10" s="79">
        <f t="shared" si="33"/>
        <v>13</v>
      </c>
      <c r="IZ10" s="79">
        <f t="shared" si="33"/>
        <v>14</v>
      </c>
      <c r="JA10" s="79">
        <f t="shared" si="33"/>
        <v>15</v>
      </c>
      <c r="JB10" s="79">
        <f t="shared" si="33"/>
        <v>16</v>
      </c>
      <c r="JC10" s="79">
        <f t="shared" ref="JC10:LN10" si="34">IF(ISERROR(DAY(JC$8)),"",DAY(JC$8))</f>
        <v>17</v>
      </c>
      <c r="JD10" s="79">
        <f t="shared" si="34"/>
        <v>18</v>
      </c>
      <c r="JE10" s="79">
        <f t="shared" si="34"/>
        <v>19</v>
      </c>
      <c r="JF10" s="79">
        <f t="shared" si="34"/>
        <v>20</v>
      </c>
      <c r="JG10" s="79">
        <f t="shared" si="34"/>
        <v>21</v>
      </c>
      <c r="JH10" s="79">
        <f t="shared" si="34"/>
        <v>22</v>
      </c>
      <c r="JI10" s="79">
        <f t="shared" si="34"/>
        <v>23</v>
      </c>
      <c r="JJ10" s="79">
        <f t="shared" si="34"/>
        <v>24</v>
      </c>
      <c r="JK10" s="79">
        <f t="shared" si="34"/>
        <v>25</v>
      </c>
      <c r="JL10" s="79">
        <f t="shared" si="34"/>
        <v>26</v>
      </c>
      <c r="JM10" s="79">
        <f t="shared" si="34"/>
        <v>27</v>
      </c>
      <c r="JN10" s="79">
        <f t="shared" si="34"/>
        <v>28</v>
      </c>
      <c r="JO10" s="79">
        <f t="shared" si="34"/>
        <v>29</v>
      </c>
      <c r="JP10" s="79">
        <f t="shared" si="34"/>
        <v>30</v>
      </c>
      <c r="JQ10" s="79">
        <f t="shared" si="34"/>
        <v>31</v>
      </c>
      <c r="JR10" s="79">
        <f t="shared" si="34"/>
        <v>1</v>
      </c>
      <c r="JS10" s="79">
        <f t="shared" si="34"/>
        <v>2</v>
      </c>
      <c r="JT10" s="79">
        <f t="shared" si="34"/>
        <v>3</v>
      </c>
      <c r="JU10" s="79">
        <f t="shared" si="34"/>
        <v>4</v>
      </c>
      <c r="JV10" s="79">
        <f t="shared" si="34"/>
        <v>5</v>
      </c>
      <c r="JW10" s="79">
        <f t="shared" si="34"/>
        <v>6</v>
      </c>
      <c r="JX10" s="79">
        <f t="shared" si="34"/>
        <v>7</v>
      </c>
      <c r="JY10" s="79">
        <f t="shared" si="34"/>
        <v>8</v>
      </c>
      <c r="JZ10" s="79">
        <f t="shared" si="34"/>
        <v>9</v>
      </c>
      <c r="KA10" s="79">
        <f t="shared" si="34"/>
        <v>10</v>
      </c>
      <c r="KB10" s="79">
        <f t="shared" si="34"/>
        <v>11</v>
      </c>
      <c r="KC10" s="79">
        <f t="shared" si="34"/>
        <v>12</v>
      </c>
      <c r="KD10" s="79">
        <f t="shared" si="34"/>
        <v>13</v>
      </c>
      <c r="KE10" s="79">
        <f t="shared" si="34"/>
        <v>14</v>
      </c>
      <c r="KF10" s="79">
        <f t="shared" si="34"/>
        <v>15</v>
      </c>
      <c r="KG10" s="79">
        <f t="shared" si="34"/>
        <v>16</v>
      </c>
      <c r="KH10" s="79">
        <f t="shared" si="34"/>
        <v>17</v>
      </c>
      <c r="KI10" s="79">
        <f t="shared" si="34"/>
        <v>18</v>
      </c>
      <c r="KJ10" s="79">
        <f t="shared" si="34"/>
        <v>19</v>
      </c>
      <c r="KK10" s="79">
        <f t="shared" si="34"/>
        <v>20</v>
      </c>
      <c r="KL10" s="79">
        <f t="shared" si="34"/>
        <v>21</v>
      </c>
      <c r="KM10" s="79">
        <f t="shared" si="34"/>
        <v>22</v>
      </c>
      <c r="KN10" s="79">
        <f t="shared" si="34"/>
        <v>23</v>
      </c>
      <c r="KO10" s="79">
        <f t="shared" si="34"/>
        <v>24</v>
      </c>
      <c r="KP10" s="79">
        <f t="shared" si="34"/>
        <v>25</v>
      </c>
      <c r="KQ10" s="79">
        <f t="shared" si="34"/>
        <v>26</v>
      </c>
      <c r="KR10" s="79">
        <f t="shared" si="34"/>
        <v>27</v>
      </c>
      <c r="KS10" s="79">
        <f t="shared" si="34"/>
        <v>28</v>
      </c>
      <c r="KT10" s="79">
        <f t="shared" si="34"/>
        <v>29</v>
      </c>
      <c r="KU10" s="79">
        <f t="shared" si="34"/>
        <v>30</v>
      </c>
      <c r="KV10" s="79">
        <f t="shared" si="34"/>
        <v>1</v>
      </c>
      <c r="KW10" s="79">
        <f t="shared" si="34"/>
        <v>2</v>
      </c>
      <c r="KX10" s="79">
        <f t="shared" si="34"/>
        <v>3</v>
      </c>
      <c r="KY10" s="79">
        <f t="shared" si="34"/>
        <v>4</v>
      </c>
      <c r="KZ10" s="79">
        <f t="shared" si="34"/>
        <v>5</v>
      </c>
      <c r="LA10" s="79">
        <f t="shared" si="34"/>
        <v>6</v>
      </c>
      <c r="LB10" s="79">
        <f t="shared" si="34"/>
        <v>7</v>
      </c>
      <c r="LC10" s="79">
        <f t="shared" si="34"/>
        <v>8</v>
      </c>
      <c r="LD10" s="79">
        <f t="shared" si="34"/>
        <v>9</v>
      </c>
      <c r="LE10" s="79">
        <f t="shared" si="34"/>
        <v>10</v>
      </c>
      <c r="LF10" s="79">
        <f t="shared" si="34"/>
        <v>11</v>
      </c>
      <c r="LG10" s="79">
        <f t="shared" si="34"/>
        <v>12</v>
      </c>
      <c r="LH10" s="79">
        <f t="shared" si="34"/>
        <v>13</v>
      </c>
      <c r="LI10" s="79">
        <f t="shared" si="34"/>
        <v>14</v>
      </c>
      <c r="LJ10" s="79">
        <f t="shared" si="34"/>
        <v>15</v>
      </c>
      <c r="LK10" s="79">
        <f t="shared" si="34"/>
        <v>16</v>
      </c>
      <c r="LL10" s="79">
        <f t="shared" si="34"/>
        <v>17</v>
      </c>
      <c r="LM10" s="79">
        <f t="shared" si="34"/>
        <v>18</v>
      </c>
      <c r="LN10" s="79">
        <f t="shared" si="34"/>
        <v>19</v>
      </c>
      <c r="LO10" s="79">
        <f t="shared" ref="LO10:NZ10" si="35">IF(ISERROR(DAY(LO$8)),"",DAY(LO$8))</f>
        <v>20</v>
      </c>
      <c r="LP10" s="79">
        <f t="shared" si="35"/>
        <v>21</v>
      </c>
      <c r="LQ10" s="79">
        <f t="shared" si="35"/>
        <v>22</v>
      </c>
      <c r="LR10" s="79">
        <f t="shared" si="35"/>
        <v>23</v>
      </c>
      <c r="LS10" s="79">
        <f t="shared" si="35"/>
        <v>24</v>
      </c>
      <c r="LT10" s="79">
        <f t="shared" si="35"/>
        <v>25</v>
      </c>
      <c r="LU10" s="79">
        <f t="shared" si="35"/>
        <v>26</v>
      </c>
      <c r="LV10" s="79">
        <f t="shared" si="35"/>
        <v>27</v>
      </c>
      <c r="LW10" s="79">
        <f t="shared" si="35"/>
        <v>28</v>
      </c>
      <c r="LX10" s="79">
        <f t="shared" si="35"/>
        <v>29</v>
      </c>
      <c r="LY10" s="79">
        <f t="shared" si="35"/>
        <v>30</v>
      </c>
      <c r="LZ10" s="79">
        <f t="shared" si="35"/>
        <v>31</v>
      </c>
      <c r="MA10" s="79">
        <f t="shared" si="35"/>
        <v>1</v>
      </c>
      <c r="MB10" s="79">
        <f t="shared" si="35"/>
        <v>2</v>
      </c>
      <c r="MC10" s="79">
        <f t="shared" si="35"/>
        <v>3</v>
      </c>
      <c r="MD10" s="79">
        <f t="shared" si="35"/>
        <v>4</v>
      </c>
      <c r="ME10" s="79">
        <f t="shared" si="35"/>
        <v>5</v>
      </c>
      <c r="MF10" s="79">
        <f t="shared" si="35"/>
        <v>6</v>
      </c>
      <c r="MG10" s="79">
        <f t="shared" si="35"/>
        <v>7</v>
      </c>
      <c r="MH10" s="79">
        <f t="shared" si="35"/>
        <v>8</v>
      </c>
      <c r="MI10" s="79">
        <f t="shared" si="35"/>
        <v>9</v>
      </c>
      <c r="MJ10" s="79">
        <f t="shared" si="35"/>
        <v>10</v>
      </c>
      <c r="MK10" s="79">
        <f t="shared" si="35"/>
        <v>11</v>
      </c>
      <c r="ML10" s="79">
        <f t="shared" si="35"/>
        <v>12</v>
      </c>
      <c r="MM10" s="79">
        <f t="shared" si="35"/>
        <v>13</v>
      </c>
      <c r="MN10" s="79">
        <f t="shared" si="35"/>
        <v>14</v>
      </c>
      <c r="MO10" s="79">
        <f t="shared" si="35"/>
        <v>15</v>
      </c>
      <c r="MP10" s="79">
        <f t="shared" si="35"/>
        <v>16</v>
      </c>
      <c r="MQ10" s="79">
        <f t="shared" si="35"/>
        <v>17</v>
      </c>
      <c r="MR10" s="79">
        <f t="shared" si="35"/>
        <v>18</v>
      </c>
      <c r="MS10" s="79">
        <f t="shared" si="35"/>
        <v>19</v>
      </c>
      <c r="MT10" s="79">
        <f t="shared" si="35"/>
        <v>20</v>
      </c>
      <c r="MU10" s="79">
        <f t="shared" si="35"/>
        <v>21</v>
      </c>
      <c r="MV10" s="79">
        <f t="shared" si="35"/>
        <v>22</v>
      </c>
      <c r="MW10" s="79">
        <f t="shared" si="35"/>
        <v>23</v>
      </c>
      <c r="MX10" s="79">
        <f t="shared" si="35"/>
        <v>24</v>
      </c>
      <c r="MY10" s="79">
        <f t="shared" si="35"/>
        <v>25</v>
      </c>
      <c r="MZ10" s="79">
        <f t="shared" si="35"/>
        <v>26</v>
      </c>
      <c r="NA10" s="79">
        <f t="shared" si="35"/>
        <v>27</v>
      </c>
      <c r="NB10" s="79">
        <f t="shared" si="35"/>
        <v>28</v>
      </c>
      <c r="NC10" s="79">
        <f t="shared" si="35"/>
        <v>29</v>
      </c>
      <c r="ND10" s="79">
        <f t="shared" si="35"/>
        <v>30</v>
      </c>
      <c r="NE10" s="79">
        <f t="shared" si="35"/>
        <v>1</v>
      </c>
      <c r="NF10" s="79">
        <f t="shared" si="35"/>
        <v>2</v>
      </c>
      <c r="NG10" s="79">
        <f t="shared" si="35"/>
        <v>3</v>
      </c>
      <c r="NH10" s="79">
        <f t="shared" si="35"/>
        <v>4</v>
      </c>
      <c r="NI10" s="79">
        <f t="shared" si="35"/>
        <v>5</v>
      </c>
      <c r="NJ10" s="79">
        <f t="shared" si="35"/>
        <v>6</v>
      </c>
      <c r="NK10" s="79">
        <f t="shared" si="35"/>
        <v>7</v>
      </c>
      <c r="NL10" s="79">
        <f t="shared" si="35"/>
        <v>8</v>
      </c>
      <c r="NM10" s="79">
        <f t="shared" si="35"/>
        <v>9</v>
      </c>
      <c r="NN10" s="79">
        <f t="shared" si="35"/>
        <v>10</v>
      </c>
      <c r="NO10" s="79">
        <f t="shared" si="35"/>
        <v>11</v>
      </c>
      <c r="NP10" s="79">
        <f t="shared" si="35"/>
        <v>12</v>
      </c>
      <c r="NQ10" s="79">
        <f t="shared" si="35"/>
        <v>13</v>
      </c>
      <c r="NR10" s="79">
        <f t="shared" si="35"/>
        <v>14</v>
      </c>
      <c r="NS10" s="79">
        <f t="shared" si="35"/>
        <v>15</v>
      </c>
      <c r="NT10" s="79">
        <f t="shared" si="35"/>
        <v>16</v>
      </c>
      <c r="NU10" s="79">
        <f t="shared" si="35"/>
        <v>17</v>
      </c>
      <c r="NV10" s="79">
        <f t="shared" si="35"/>
        <v>18</v>
      </c>
      <c r="NW10" s="79">
        <f t="shared" si="35"/>
        <v>19</v>
      </c>
      <c r="NX10" s="79">
        <f t="shared" si="35"/>
        <v>20</v>
      </c>
      <c r="NY10" s="79">
        <f t="shared" si="35"/>
        <v>21</v>
      </c>
      <c r="NZ10" s="79">
        <f t="shared" si="35"/>
        <v>22</v>
      </c>
      <c r="OA10" s="79">
        <f t="shared" ref="OA10:QL10" si="36">IF(ISERROR(DAY(OA$8)),"",DAY(OA$8))</f>
        <v>23</v>
      </c>
      <c r="OB10" s="79">
        <f t="shared" si="36"/>
        <v>24</v>
      </c>
      <c r="OC10" s="79">
        <f t="shared" si="36"/>
        <v>25</v>
      </c>
      <c r="OD10" s="79">
        <f t="shared" si="36"/>
        <v>26</v>
      </c>
      <c r="OE10" s="79">
        <f t="shared" si="36"/>
        <v>27</v>
      </c>
      <c r="OF10" s="79">
        <f t="shared" si="36"/>
        <v>28</v>
      </c>
      <c r="OG10" s="79">
        <f t="shared" si="36"/>
        <v>29</v>
      </c>
      <c r="OH10" s="79">
        <f t="shared" si="36"/>
        <v>30</v>
      </c>
      <c r="OI10" s="79">
        <f t="shared" si="36"/>
        <v>31</v>
      </c>
      <c r="OJ10" s="79" t="str">
        <f t="shared" si="36"/>
        <v/>
      </c>
      <c r="OK10" s="79" t="str">
        <f t="shared" si="36"/>
        <v/>
      </c>
      <c r="OL10" s="79" t="str">
        <f t="shared" si="36"/>
        <v/>
      </c>
      <c r="OM10" s="79" t="str">
        <f t="shared" si="36"/>
        <v/>
      </c>
      <c r="ON10" s="79" t="str">
        <f t="shared" si="36"/>
        <v/>
      </c>
      <c r="OO10" s="79" t="str">
        <f t="shared" si="36"/>
        <v/>
      </c>
      <c r="OP10" s="79" t="str">
        <f t="shared" si="36"/>
        <v/>
      </c>
      <c r="OQ10" s="79" t="str">
        <f t="shared" si="36"/>
        <v/>
      </c>
      <c r="OR10" s="79" t="str">
        <f t="shared" si="36"/>
        <v/>
      </c>
      <c r="OS10" s="79" t="str">
        <f t="shared" si="36"/>
        <v/>
      </c>
      <c r="OT10" s="79" t="str">
        <f t="shared" si="36"/>
        <v/>
      </c>
      <c r="OU10" s="79" t="str">
        <f t="shared" si="36"/>
        <v/>
      </c>
      <c r="OV10" s="79" t="str">
        <f t="shared" si="36"/>
        <v/>
      </c>
      <c r="OW10" s="79" t="str">
        <f t="shared" si="36"/>
        <v/>
      </c>
      <c r="OX10" s="79" t="str">
        <f t="shared" si="36"/>
        <v/>
      </c>
      <c r="OY10" s="79" t="str">
        <f t="shared" si="36"/>
        <v/>
      </c>
      <c r="OZ10" s="79" t="str">
        <f t="shared" si="36"/>
        <v/>
      </c>
      <c r="PA10" s="79" t="str">
        <f t="shared" si="36"/>
        <v/>
      </c>
      <c r="PB10" s="79" t="str">
        <f t="shared" si="36"/>
        <v/>
      </c>
      <c r="PC10" s="79" t="str">
        <f t="shared" si="36"/>
        <v/>
      </c>
      <c r="PD10" s="79" t="str">
        <f t="shared" si="36"/>
        <v/>
      </c>
      <c r="PE10" s="79" t="str">
        <f t="shared" si="36"/>
        <v/>
      </c>
      <c r="PF10" s="79" t="str">
        <f t="shared" si="36"/>
        <v/>
      </c>
      <c r="PG10" s="79" t="str">
        <f t="shared" si="36"/>
        <v/>
      </c>
      <c r="PH10" s="79" t="str">
        <f t="shared" si="36"/>
        <v/>
      </c>
      <c r="PI10" s="79" t="str">
        <f t="shared" si="36"/>
        <v/>
      </c>
      <c r="PJ10" s="79" t="str">
        <f t="shared" si="36"/>
        <v/>
      </c>
      <c r="PK10" s="79" t="str">
        <f t="shared" si="36"/>
        <v/>
      </c>
      <c r="PL10" s="79" t="str">
        <f t="shared" si="36"/>
        <v/>
      </c>
      <c r="PM10" s="79" t="str">
        <f t="shared" si="36"/>
        <v/>
      </c>
      <c r="PN10" s="79" t="str">
        <f t="shared" si="36"/>
        <v/>
      </c>
      <c r="PO10" s="79" t="str">
        <f t="shared" si="36"/>
        <v/>
      </c>
      <c r="PP10" s="79" t="str">
        <f t="shared" si="36"/>
        <v/>
      </c>
      <c r="PQ10" s="79" t="str">
        <f t="shared" si="36"/>
        <v/>
      </c>
      <c r="PR10" s="79" t="str">
        <f t="shared" si="36"/>
        <v/>
      </c>
      <c r="PS10" s="79" t="str">
        <f t="shared" si="36"/>
        <v/>
      </c>
      <c r="PT10" s="79" t="str">
        <f t="shared" si="36"/>
        <v/>
      </c>
      <c r="PU10" s="79" t="str">
        <f t="shared" si="36"/>
        <v/>
      </c>
      <c r="PV10" s="79" t="str">
        <f t="shared" si="36"/>
        <v/>
      </c>
      <c r="PW10" s="79" t="str">
        <f t="shared" si="36"/>
        <v/>
      </c>
      <c r="PX10" s="79" t="str">
        <f t="shared" si="36"/>
        <v/>
      </c>
      <c r="PY10" s="79" t="str">
        <f t="shared" si="36"/>
        <v/>
      </c>
      <c r="PZ10" s="79" t="str">
        <f t="shared" si="36"/>
        <v/>
      </c>
      <c r="QA10" s="79" t="str">
        <f t="shared" si="36"/>
        <v/>
      </c>
      <c r="QB10" s="79" t="str">
        <f t="shared" si="36"/>
        <v/>
      </c>
      <c r="QC10" s="79" t="str">
        <f t="shared" si="36"/>
        <v/>
      </c>
      <c r="QD10" s="79" t="str">
        <f t="shared" si="36"/>
        <v/>
      </c>
      <c r="QE10" s="79" t="str">
        <f t="shared" si="36"/>
        <v/>
      </c>
      <c r="QF10" s="79" t="str">
        <f t="shared" si="36"/>
        <v/>
      </c>
      <c r="QG10" s="79" t="str">
        <f t="shared" si="36"/>
        <v/>
      </c>
      <c r="QH10" s="79" t="str">
        <f t="shared" si="36"/>
        <v/>
      </c>
      <c r="QI10" s="79" t="str">
        <f t="shared" si="36"/>
        <v/>
      </c>
      <c r="QJ10" s="79" t="str">
        <f t="shared" si="36"/>
        <v/>
      </c>
      <c r="QK10" s="79" t="str">
        <f t="shared" si="36"/>
        <v/>
      </c>
      <c r="QL10" s="79" t="str">
        <f t="shared" si="36"/>
        <v/>
      </c>
      <c r="QM10" s="79" t="str">
        <f t="shared" ref="QM10:SX10" si="37">IF(ISERROR(DAY(QM$8)),"",DAY(QM$8))</f>
        <v/>
      </c>
      <c r="QN10" s="79" t="str">
        <f t="shared" si="37"/>
        <v/>
      </c>
      <c r="QO10" s="79" t="str">
        <f t="shared" si="37"/>
        <v/>
      </c>
      <c r="QP10" s="79" t="str">
        <f t="shared" si="37"/>
        <v/>
      </c>
      <c r="QQ10" s="79" t="str">
        <f t="shared" si="37"/>
        <v/>
      </c>
      <c r="QR10" s="79" t="str">
        <f t="shared" si="37"/>
        <v/>
      </c>
      <c r="QS10" s="79" t="str">
        <f t="shared" si="37"/>
        <v/>
      </c>
      <c r="QT10" s="79" t="str">
        <f t="shared" si="37"/>
        <v/>
      </c>
      <c r="QU10" s="79" t="str">
        <f t="shared" si="37"/>
        <v/>
      </c>
      <c r="QV10" s="79" t="str">
        <f t="shared" si="37"/>
        <v/>
      </c>
      <c r="QW10" s="79" t="str">
        <f t="shared" si="37"/>
        <v/>
      </c>
      <c r="QX10" s="79" t="str">
        <f t="shared" si="37"/>
        <v/>
      </c>
      <c r="QY10" s="79" t="str">
        <f t="shared" si="37"/>
        <v/>
      </c>
      <c r="QZ10" s="79" t="str">
        <f t="shared" si="37"/>
        <v/>
      </c>
      <c r="RA10" s="79" t="str">
        <f t="shared" si="37"/>
        <v/>
      </c>
      <c r="RB10" s="79" t="str">
        <f t="shared" si="37"/>
        <v/>
      </c>
      <c r="RC10" s="79" t="str">
        <f t="shared" si="37"/>
        <v/>
      </c>
      <c r="RD10" s="79" t="str">
        <f t="shared" si="37"/>
        <v/>
      </c>
      <c r="RE10" s="79" t="str">
        <f t="shared" si="37"/>
        <v/>
      </c>
      <c r="RF10" s="79" t="str">
        <f t="shared" si="37"/>
        <v/>
      </c>
      <c r="RG10" s="79" t="str">
        <f t="shared" si="37"/>
        <v/>
      </c>
      <c r="RH10" s="79" t="str">
        <f t="shared" si="37"/>
        <v/>
      </c>
      <c r="RI10" s="79" t="str">
        <f t="shared" si="37"/>
        <v/>
      </c>
      <c r="RJ10" s="79" t="str">
        <f t="shared" si="37"/>
        <v/>
      </c>
      <c r="RK10" s="79" t="str">
        <f t="shared" si="37"/>
        <v/>
      </c>
      <c r="RL10" s="79" t="str">
        <f t="shared" si="37"/>
        <v/>
      </c>
      <c r="RM10" s="79" t="str">
        <f t="shared" si="37"/>
        <v/>
      </c>
      <c r="RN10" s="79" t="str">
        <f t="shared" si="37"/>
        <v/>
      </c>
      <c r="RO10" s="79" t="str">
        <f t="shared" si="37"/>
        <v/>
      </c>
      <c r="RP10" s="79" t="str">
        <f t="shared" si="37"/>
        <v/>
      </c>
      <c r="RQ10" s="79" t="str">
        <f t="shared" si="37"/>
        <v/>
      </c>
      <c r="RR10" s="79" t="str">
        <f t="shared" si="37"/>
        <v/>
      </c>
      <c r="RS10" s="79" t="str">
        <f t="shared" si="37"/>
        <v/>
      </c>
      <c r="RT10" s="79" t="str">
        <f t="shared" si="37"/>
        <v/>
      </c>
      <c r="RU10" s="79" t="str">
        <f t="shared" si="37"/>
        <v/>
      </c>
      <c r="RV10" s="79" t="str">
        <f t="shared" si="37"/>
        <v/>
      </c>
      <c r="RW10" s="79" t="str">
        <f t="shared" si="37"/>
        <v/>
      </c>
      <c r="RX10" s="79" t="str">
        <f t="shared" si="37"/>
        <v/>
      </c>
      <c r="RY10" s="79" t="str">
        <f t="shared" si="37"/>
        <v/>
      </c>
      <c r="RZ10" s="79" t="str">
        <f t="shared" si="37"/>
        <v/>
      </c>
      <c r="SA10" s="79" t="str">
        <f t="shared" si="37"/>
        <v/>
      </c>
      <c r="SB10" s="79" t="str">
        <f t="shared" si="37"/>
        <v/>
      </c>
      <c r="SC10" s="79" t="str">
        <f t="shared" si="37"/>
        <v/>
      </c>
      <c r="SD10" s="79" t="str">
        <f t="shared" si="37"/>
        <v/>
      </c>
      <c r="SE10" s="79" t="str">
        <f t="shared" si="37"/>
        <v/>
      </c>
      <c r="SF10" s="79" t="str">
        <f t="shared" si="37"/>
        <v/>
      </c>
      <c r="SG10" s="79" t="str">
        <f t="shared" si="37"/>
        <v/>
      </c>
      <c r="SH10" s="79" t="str">
        <f t="shared" si="37"/>
        <v/>
      </c>
      <c r="SI10" s="79" t="str">
        <f t="shared" si="37"/>
        <v/>
      </c>
      <c r="SJ10" s="79" t="str">
        <f t="shared" si="37"/>
        <v/>
      </c>
      <c r="SK10" s="79" t="str">
        <f t="shared" si="37"/>
        <v/>
      </c>
      <c r="SL10" s="79" t="str">
        <f t="shared" si="37"/>
        <v/>
      </c>
      <c r="SM10" s="79" t="str">
        <f t="shared" si="37"/>
        <v/>
      </c>
      <c r="SN10" s="79" t="str">
        <f t="shared" si="37"/>
        <v/>
      </c>
      <c r="SO10" s="79" t="str">
        <f t="shared" si="37"/>
        <v/>
      </c>
      <c r="SP10" s="79" t="str">
        <f t="shared" si="37"/>
        <v/>
      </c>
      <c r="SQ10" s="79" t="str">
        <f t="shared" si="37"/>
        <v/>
      </c>
      <c r="SR10" s="79" t="str">
        <f t="shared" si="37"/>
        <v/>
      </c>
      <c r="SS10" s="79" t="str">
        <f t="shared" si="37"/>
        <v/>
      </c>
      <c r="ST10" s="79" t="str">
        <f t="shared" si="37"/>
        <v/>
      </c>
      <c r="SU10" s="79" t="str">
        <f t="shared" si="37"/>
        <v/>
      </c>
      <c r="SV10" s="79" t="str">
        <f t="shared" si="37"/>
        <v/>
      </c>
      <c r="SW10" s="79" t="str">
        <f t="shared" si="37"/>
        <v/>
      </c>
      <c r="SX10" s="79" t="str">
        <f t="shared" si="37"/>
        <v/>
      </c>
      <c r="SY10" s="79" t="str">
        <f t="shared" ref="SY10:VJ10" si="38">IF(ISERROR(DAY(SY$8)),"",DAY(SY$8))</f>
        <v/>
      </c>
      <c r="SZ10" s="79" t="str">
        <f t="shared" si="38"/>
        <v/>
      </c>
      <c r="TA10" s="79" t="str">
        <f t="shared" si="38"/>
        <v/>
      </c>
      <c r="TB10" s="79" t="str">
        <f t="shared" si="38"/>
        <v/>
      </c>
      <c r="TC10" s="79" t="str">
        <f t="shared" si="38"/>
        <v/>
      </c>
      <c r="TD10" s="79" t="str">
        <f t="shared" si="38"/>
        <v/>
      </c>
      <c r="TE10" s="79" t="str">
        <f t="shared" si="38"/>
        <v/>
      </c>
      <c r="TF10" s="79" t="str">
        <f t="shared" si="38"/>
        <v/>
      </c>
      <c r="TG10" s="79" t="str">
        <f t="shared" si="38"/>
        <v/>
      </c>
      <c r="TH10" s="79" t="str">
        <f t="shared" si="38"/>
        <v/>
      </c>
      <c r="TI10" s="79" t="str">
        <f t="shared" si="38"/>
        <v/>
      </c>
      <c r="TJ10" s="79" t="str">
        <f t="shared" si="38"/>
        <v/>
      </c>
      <c r="TK10" s="79" t="str">
        <f t="shared" si="38"/>
        <v/>
      </c>
      <c r="TL10" s="79" t="str">
        <f t="shared" si="38"/>
        <v/>
      </c>
      <c r="TM10" s="79" t="str">
        <f t="shared" si="38"/>
        <v/>
      </c>
      <c r="TN10" s="79" t="str">
        <f t="shared" si="38"/>
        <v/>
      </c>
      <c r="TO10" s="79" t="str">
        <f t="shared" si="38"/>
        <v/>
      </c>
      <c r="TP10" s="79" t="str">
        <f t="shared" si="38"/>
        <v/>
      </c>
      <c r="TQ10" s="79" t="str">
        <f t="shared" si="38"/>
        <v/>
      </c>
      <c r="TR10" s="79" t="str">
        <f t="shared" si="38"/>
        <v/>
      </c>
      <c r="TS10" s="79" t="str">
        <f t="shared" si="38"/>
        <v/>
      </c>
      <c r="TT10" s="79" t="str">
        <f t="shared" si="38"/>
        <v/>
      </c>
      <c r="TU10" s="79" t="str">
        <f t="shared" si="38"/>
        <v/>
      </c>
      <c r="TV10" s="79" t="str">
        <f t="shared" si="38"/>
        <v/>
      </c>
      <c r="TW10" s="79" t="str">
        <f t="shared" si="38"/>
        <v/>
      </c>
      <c r="TX10" s="79" t="str">
        <f t="shared" si="38"/>
        <v/>
      </c>
      <c r="TY10" s="79" t="str">
        <f t="shared" si="38"/>
        <v/>
      </c>
      <c r="TZ10" s="79" t="str">
        <f t="shared" si="38"/>
        <v/>
      </c>
      <c r="UA10" s="79" t="str">
        <f t="shared" si="38"/>
        <v/>
      </c>
      <c r="UB10" s="79" t="str">
        <f t="shared" si="38"/>
        <v/>
      </c>
      <c r="UC10" s="79" t="str">
        <f t="shared" si="38"/>
        <v/>
      </c>
      <c r="UD10" s="79" t="str">
        <f t="shared" si="38"/>
        <v/>
      </c>
      <c r="UE10" s="79" t="str">
        <f t="shared" si="38"/>
        <v/>
      </c>
      <c r="UF10" s="79" t="str">
        <f t="shared" si="38"/>
        <v/>
      </c>
      <c r="UG10" s="79" t="str">
        <f t="shared" si="38"/>
        <v/>
      </c>
      <c r="UH10" s="79" t="str">
        <f t="shared" si="38"/>
        <v/>
      </c>
      <c r="UI10" s="79" t="str">
        <f t="shared" si="38"/>
        <v/>
      </c>
      <c r="UJ10" s="79" t="str">
        <f t="shared" si="38"/>
        <v/>
      </c>
      <c r="UK10" s="79" t="str">
        <f t="shared" si="38"/>
        <v/>
      </c>
      <c r="UL10" s="79" t="str">
        <f t="shared" si="38"/>
        <v/>
      </c>
      <c r="UM10" s="79" t="str">
        <f t="shared" si="38"/>
        <v/>
      </c>
      <c r="UN10" s="79" t="str">
        <f t="shared" si="38"/>
        <v/>
      </c>
      <c r="UO10" s="79" t="str">
        <f t="shared" si="38"/>
        <v/>
      </c>
      <c r="UP10" s="79" t="str">
        <f t="shared" si="38"/>
        <v/>
      </c>
      <c r="UQ10" s="79" t="str">
        <f t="shared" si="38"/>
        <v/>
      </c>
      <c r="UR10" s="79" t="str">
        <f t="shared" si="38"/>
        <v/>
      </c>
      <c r="US10" s="79" t="str">
        <f t="shared" si="38"/>
        <v/>
      </c>
      <c r="UT10" s="79" t="str">
        <f t="shared" si="38"/>
        <v/>
      </c>
      <c r="UU10" s="79" t="str">
        <f t="shared" si="38"/>
        <v/>
      </c>
      <c r="UV10" s="79" t="str">
        <f t="shared" si="38"/>
        <v/>
      </c>
      <c r="UW10" s="79" t="str">
        <f t="shared" si="38"/>
        <v/>
      </c>
      <c r="UX10" s="79" t="str">
        <f t="shared" si="38"/>
        <v/>
      </c>
      <c r="UY10" s="79" t="str">
        <f t="shared" si="38"/>
        <v/>
      </c>
      <c r="UZ10" s="79" t="str">
        <f t="shared" si="38"/>
        <v/>
      </c>
      <c r="VA10" s="79" t="str">
        <f t="shared" si="38"/>
        <v/>
      </c>
      <c r="VB10" s="79" t="str">
        <f t="shared" si="38"/>
        <v/>
      </c>
      <c r="VC10" s="79" t="str">
        <f t="shared" si="38"/>
        <v/>
      </c>
      <c r="VD10" s="79" t="str">
        <f t="shared" si="38"/>
        <v/>
      </c>
      <c r="VE10" s="79" t="str">
        <f t="shared" si="38"/>
        <v/>
      </c>
      <c r="VF10" s="79" t="str">
        <f t="shared" si="38"/>
        <v/>
      </c>
      <c r="VG10" s="79" t="str">
        <f t="shared" si="38"/>
        <v/>
      </c>
      <c r="VH10" s="79" t="str">
        <f t="shared" si="38"/>
        <v/>
      </c>
      <c r="VI10" s="79" t="str">
        <f t="shared" si="38"/>
        <v/>
      </c>
      <c r="VJ10" s="79" t="str">
        <f t="shared" si="38"/>
        <v/>
      </c>
      <c r="VK10" s="79" t="str">
        <f t="shared" ref="VK10:WO10" si="39">IF(ISERROR(DAY(VK$8)),"",DAY(VK$8))</f>
        <v/>
      </c>
      <c r="VL10" s="79" t="str">
        <f t="shared" si="39"/>
        <v/>
      </c>
      <c r="VM10" s="79" t="str">
        <f t="shared" si="39"/>
        <v/>
      </c>
      <c r="VN10" s="79" t="str">
        <f t="shared" si="39"/>
        <v/>
      </c>
      <c r="VO10" s="79" t="str">
        <f t="shared" si="39"/>
        <v/>
      </c>
      <c r="VP10" s="79" t="str">
        <f t="shared" si="39"/>
        <v/>
      </c>
      <c r="VQ10" s="79" t="str">
        <f t="shared" si="39"/>
        <v/>
      </c>
      <c r="VR10" s="79" t="str">
        <f t="shared" si="39"/>
        <v/>
      </c>
      <c r="VS10" s="79" t="str">
        <f t="shared" si="39"/>
        <v/>
      </c>
      <c r="VT10" s="79" t="str">
        <f t="shared" si="39"/>
        <v/>
      </c>
      <c r="VU10" s="79" t="str">
        <f t="shared" si="39"/>
        <v/>
      </c>
      <c r="VV10" s="79" t="str">
        <f t="shared" si="39"/>
        <v/>
      </c>
      <c r="VW10" s="79" t="str">
        <f t="shared" si="39"/>
        <v/>
      </c>
      <c r="VX10" s="79" t="str">
        <f t="shared" si="39"/>
        <v/>
      </c>
      <c r="VY10" s="79" t="str">
        <f t="shared" si="39"/>
        <v/>
      </c>
      <c r="VZ10" s="79" t="str">
        <f t="shared" si="39"/>
        <v/>
      </c>
      <c r="WA10" s="79" t="str">
        <f t="shared" si="39"/>
        <v/>
      </c>
      <c r="WB10" s="79" t="str">
        <f t="shared" si="39"/>
        <v/>
      </c>
      <c r="WC10" s="79" t="str">
        <f t="shared" si="39"/>
        <v/>
      </c>
      <c r="WD10" s="79" t="str">
        <f t="shared" si="39"/>
        <v/>
      </c>
      <c r="WE10" s="79" t="str">
        <f t="shared" si="39"/>
        <v/>
      </c>
      <c r="WF10" s="79" t="str">
        <f t="shared" si="39"/>
        <v/>
      </c>
      <c r="WG10" s="79" t="str">
        <f t="shared" si="39"/>
        <v/>
      </c>
      <c r="WH10" s="79" t="str">
        <f t="shared" si="39"/>
        <v/>
      </c>
      <c r="WI10" s="79" t="str">
        <f t="shared" si="39"/>
        <v/>
      </c>
      <c r="WJ10" s="79" t="str">
        <f t="shared" si="39"/>
        <v/>
      </c>
      <c r="WK10" s="79" t="str">
        <f t="shared" si="39"/>
        <v/>
      </c>
      <c r="WL10" s="79" t="str">
        <f t="shared" si="39"/>
        <v/>
      </c>
      <c r="WM10" s="79" t="str">
        <f t="shared" si="39"/>
        <v/>
      </c>
      <c r="WN10" s="79" t="str">
        <f t="shared" si="39"/>
        <v/>
      </c>
      <c r="WO10" s="79" t="str">
        <f t="shared" si="39"/>
        <v/>
      </c>
    </row>
    <row r="11" spans="1:613" s="74" customFormat="1" ht="18.75" customHeight="1" x14ac:dyDescent="0.2">
      <c r="A11" s="71"/>
      <c r="B11" s="84"/>
      <c r="C11" s="90" t="s">
        <v>1307</v>
      </c>
      <c r="D11" s="72" t="str">
        <f>VLOOKUP(WEEKDAY(D$8),$A$700:$B$706,2,0)</f>
        <v>Mercredi</v>
      </c>
      <c r="E11" s="73" t="str">
        <f t="shared" ref="E11:BP11" si="40">IF(ISERROR(VLOOKUP(WEEKDAY(E$8),$A$700:$B$706,2,0)),"",VLOOKUP(WEEKDAY(E$8),$A$700:$B$706,2,0))</f>
        <v>Jeudi</v>
      </c>
      <c r="F11" s="73" t="str">
        <f t="shared" si="40"/>
        <v>Vendredi</v>
      </c>
      <c r="G11" s="73" t="str">
        <f t="shared" si="40"/>
        <v>Samedi</v>
      </c>
      <c r="H11" s="73" t="str">
        <f t="shared" si="40"/>
        <v>Dimanche</v>
      </c>
      <c r="I11" s="73" t="str">
        <f t="shared" si="40"/>
        <v>Lundi</v>
      </c>
      <c r="J11" s="73" t="str">
        <f t="shared" si="40"/>
        <v>Mardi</v>
      </c>
      <c r="K11" s="73" t="str">
        <f t="shared" si="40"/>
        <v>Mercredi</v>
      </c>
      <c r="L11" s="73" t="str">
        <f t="shared" si="40"/>
        <v>Jeudi</v>
      </c>
      <c r="M11" s="73" t="str">
        <f t="shared" si="40"/>
        <v>Vendredi</v>
      </c>
      <c r="N11" s="73" t="str">
        <f t="shared" si="40"/>
        <v>Samedi</v>
      </c>
      <c r="O11" s="73" t="str">
        <f t="shared" si="40"/>
        <v>Dimanche</v>
      </c>
      <c r="P11" s="73" t="str">
        <f t="shared" si="40"/>
        <v>Lundi</v>
      </c>
      <c r="Q11" s="73" t="str">
        <f t="shared" si="40"/>
        <v>Mardi</v>
      </c>
      <c r="R11" s="73" t="str">
        <f t="shared" si="40"/>
        <v>Mercredi</v>
      </c>
      <c r="S11" s="73" t="str">
        <f t="shared" si="40"/>
        <v>Jeudi</v>
      </c>
      <c r="T11" s="73" t="str">
        <f t="shared" si="40"/>
        <v>Vendredi</v>
      </c>
      <c r="U11" s="73" t="str">
        <f t="shared" si="40"/>
        <v>Samedi</v>
      </c>
      <c r="V11" s="73" t="str">
        <f t="shared" si="40"/>
        <v>Dimanche</v>
      </c>
      <c r="W11" s="73" t="str">
        <f t="shared" si="40"/>
        <v>Lundi</v>
      </c>
      <c r="X11" s="73" t="str">
        <f t="shared" si="40"/>
        <v>Mardi</v>
      </c>
      <c r="Y11" s="73" t="str">
        <f t="shared" si="40"/>
        <v>Mercredi</v>
      </c>
      <c r="Z11" s="73" t="str">
        <f t="shared" si="40"/>
        <v>Jeudi</v>
      </c>
      <c r="AA11" s="73" t="str">
        <f t="shared" si="40"/>
        <v>Vendredi</v>
      </c>
      <c r="AB11" s="73" t="str">
        <f t="shared" si="40"/>
        <v>Samedi</v>
      </c>
      <c r="AC11" s="73" t="str">
        <f t="shared" si="40"/>
        <v>Dimanche</v>
      </c>
      <c r="AD11" s="73" t="str">
        <f t="shared" si="40"/>
        <v>Lundi</v>
      </c>
      <c r="AE11" s="73" t="str">
        <f t="shared" si="40"/>
        <v>Mardi</v>
      </c>
      <c r="AF11" s="73" t="str">
        <f t="shared" si="40"/>
        <v>Mercredi</v>
      </c>
      <c r="AG11" s="73" t="str">
        <f t="shared" si="40"/>
        <v>Jeudi</v>
      </c>
      <c r="AH11" s="73" t="str">
        <f t="shared" si="40"/>
        <v>Vendredi</v>
      </c>
      <c r="AI11" s="73" t="str">
        <f t="shared" si="40"/>
        <v>Samedi</v>
      </c>
      <c r="AJ11" s="73" t="str">
        <f t="shared" si="40"/>
        <v>Dimanche</v>
      </c>
      <c r="AK11" s="73" t="str">
        <f t="shared" si="40"/>
        <v>Lundi</v>
      </c>
      <c r="AL11" s="73" t="str">
        <f t="shared" si="40"/>
        <v>Mardi</v>
      </c>
      <c r="AM11" s="73" t="str">
        <f t="shared" si="40"/>
        <v>Mercredi</v>
      </c>
      <c r="AN11" s="73" t="str">
        <f t="shared" si="40"/>
        <v>Jeudi</v>
      </c>
      <c r="AO11" s="73" t="str">
        <f t="shared" si="40"/>
        <v>Vendredi</v>
      </c>
      <c r="AP11" s="73" t="str">
        <f t="shared" si="40"/>
        <v>Samedi</v>
      </c>
      <c r="AQ11" s="73" t="str">
        <f t="shared" si="40"/>
        <v>Dimanche</v>
      </c>
      <c r="AR11" s="73" t="str">
        <f t="shared" si="40"/>
        <v>Lundi</v>
      </c>
      <c r="AS11" s="73" t="str">
        <f t="shared" si="40"/>
        <v>Mardi</v>
      </c>
      <c r="AT11" s="73" t="str">
        <f t="shared" si="40"/>
        <v>Mercredi</v>
      </c>
      <c r="AU11" s="73" t="str">
        <f t="shared" si="40"/>
        <v>Jeudi</v>
      </c>
      <c r="AV11" s="73" t="str">
        <f t="shared" si="40"/>
        <v>Vendredi</v>
      </c>
      <c r="AW11" s="73" t="str">
        <f t="shared" si="40"/>
        <v>Samedi</v>
      </c>
      <c r="AX11" s="73" t="str">
        <f t="shared" si="40"/>
        <v>Dimanche</v>
      </c>
      <c r="AY11" s="73" t="str">
        <f t="shared" si="40"/>
        <v>Lundi</v>
      </c>
      <c r="AZ11" s="73" t="str">
        <f t="shared" si="40"/>
        <v>Mardi</v>
      </c>
      <c r="BA11" s="73" t="str">
        <f t="shared" si="40"/>
        <v>Mercredi</v>
      </c>
      <c r="BB11" s="73" t="str">
        <f t="shared" si="40"/>
        <v>Jeudi</v>
      </c>
      <c r="BC11" s="73" t="str">
        <f t="shared" si="40"/>
        <v>Vendredi</v>
      </c>
      <c r="BD11" s="73" t="str">
        <f t="shared" si="40"/>
        <v>Samedi</v>
      </c>
      <c r="BE11" s="73" t="str">
        <f t="shared" si="40"/>
        <v>Dimanche</v>
      </c>
      <c r="BF11" s="73" t="str">
        <f t="shared" si="40"/>
        <v>Lundi</v>
      </c>
      <c r="BG11" s="73" t="str">
        <f t="shared" si="40"/>
        <v>Mardi</v>
      </c>
      <c r="BH11" s="73" t="str">
        <f t="shared" si="40"/>
        <v>Mercredi</v>
      </c>
      <c r="BI11" s="73" t="str">
        <f t="shared" si="40"/>
        <v>Jeudi</v>
      </c>
      <c r="BJ11" s="73" t="str">
        <f t="shared" si="40"/>
        <v>Vendredi</v>
      </c>
      <c r="BK11" s="73" t="str">
        <f t="shared" si="40"/>
        <v>Samedi</v>
      </c>
      <c r="BL11" s="73" t="str">
        <f t="shared" si="40"/>
        <v>Dimanche</v>
      </c>
      <c r="BM11" s="73" t="str">
        <f t="shared" si="40"/>
        <v>Lundi</v>
      </c>
      <c r="BN11" s="73" t="str">
        <f t="shared" si="40"/>
        <v>Mardi</v>
      </c>
      <c r="BO11" s="73" t="str">
        <f t="shared" si="40"/>
        <v>Mercredi</v>
      </c>
      <c r="BP11" s="73" t="str">
        <f t="shared" si="40"/>
        <v>Jeudi</v>
      </c>
      <c r="BQ11" s="73" t="str">
        <f t="shared" ref="BQ11:EB11" si="41">IF(ISERROR(VLOOKUP(WEEKDAY(BQ$8),$A$700:$B$706,2,0)),"",VLOOKUP(WEEKDAY(BQ$8),$A$700:$B$706,2,0))</f>
        <v>Vendredi</v>
      </c>
      <c r="BR11" s="73" t="str">
        <f t="shared" si="41"/>
        <v>Samedi</v>
      </c>
      <c r="BS11" s="73" t="str">
        <f t="shared" si="41"/>
        <v>Dimanche</v>
      </c>
      <c r="BT11" s="73" t="str">
        <f t="shared" si="41"/>
        <v>Lundi</v>
      </c>
      <c r="BU11" s="73" t="str">
        <f t="shared" si="41"/>
        <v>Mardi</v>
      </c>
      <c r="BV11" s="73" t="str">
        <f t="shared" si="41"/>
        <v>Mercredi</v>
      </c>
      <c r="BW11" s="73" t="str">
        <f t="shared" si="41"/>
        <v>Jeudi</v>
      </c>
      <c r="BX11" s="73" t="str">
        <f t="shared" si="41"/>
        <v>Vendredi</v>
      </c>
      <c r="BY11" s="73" t="str">
        <f t="shared" si="41"/>
        <v>Samedi</v>
      </c>
      <c r="BZ11" s="73" t="str">
        <f t="shared" si="41"/>
        <v>Dimanche</v>
      </c>
      <c r="CA11" s="73" t="str">
        <f t="shared" si="41"/>
        <v>Lundi</v>
      </c>
      <c r="CB11" s="73" t="str">
        <f t="shared" si="41"/>
        <v>Mardi</v>
      </c>
      <c r="CC11" s="73" t="str">
        <f t="shared" si="41"/>
        <v>Mercredi</v>
      </c>
      <c r="CD11" s="73" t="str">
        <f t="shared" si="41"/>
        <v>Jeudi</v>
      </c>
      <c r="CE11" s="73" t="str">
        <f t="shared" si="41"/>
        <v>Vendredi</v>
      </c>
      <c r="CF11" s="73" t="str">
        <f t="shared" si="41"/>
        <v>Samedi</v>
      </c>
      <c r="CG11" s="73" t="str">
        <f t="shared" si="41"/>
        <v>Dimanche</v>
      </c>
      <c r="CH11" s="73" t="str">
        <f t="shared" si="41"/>
        <v>Lundi</v>
      </c>
      <c r="CI11" s="73" t="str">
        <f t="shared" si="41"/>
        <v>Mardi</v>
      </c>
      <c r="CJ11" s="73" t="str">
        <f t="shared" si="41"/>
        <v>Mercredi</v>
      </c>
      <c r="CK11" s="73" t="str">
        <f t="shared" si="41"/>
        <v>Jeudi</v>
      </c>
      <c r="CL11" s="73" t="str">
        <f t="shared" si="41"/>
        <v>Vendredi</v>
      </c>
      <c r="CM11" s="73" t="str">
        <f t="shared" si="41"/>
        <v>Samedi</v>
      </c>
      <c r="CN11" s="73" t="str">
        <f t="shared" si="41"/>
        <v>Dimanche</v>
      </c>
      <c r="CO11" s="73" t="str">
        <f t="shared" si="41"/>
        <v>Lundi</v>
      </c>
      <c r="CP11" s="73" t="str">
        <f t="shared" si="41"/>
        <v>Mardi</v>
      </c>
      <c r="CQ11" s="73" t="str">
        <f t="shared" si="41"/>
        <v>Mercredi</v>
      </c>
      <c r="CR11" s="73" t="str">
        <f t="shared" si="41"/>
        <v>Jeudi</v>
      </c>
      <c r="CS11" s="73" t="str">
        <f t="shared" si="41"/>
        <v>Vendredi</v>
      </c>
      <c r="CT11" s="73" t="str">
        <f t="shared" si="41"/>
        <v>Samedi</v>
      </c>
      <c r="CU11" s="73" t="str">
        <f t="shared" si="41"/>
        <v>Dimanche</v>
      </c>
      <c r="CV11" s="73" t="str">
        <f t="shared" si="41"/>
        <v>Lundi</v>
      </c>
      <c r="CW11" s="73" t="str">
        <f t="shared" si="41"/>
        <v>Mardi</v>
      </c>
      <c r="CX11" s="73" t="str">
        <f t="shared" si="41"/>
        <v>Mercredi</v>
      </c>
      <c r="CY11" s="73" t="str">
        <f t="shared" si="41"/>
        <v>Jeudi</v>
      </c>
      <c r="CZ11" s="73" t="str">
        <f t="shared" si="41"/>
        <v>Vendredi</v>
      </c>
      <c r="DA11" s="73" t="str">
        <f t="shared" si="41"/>
        <v>Samedi</v>
      </c>
      <c r="DB11" s="73" t="str">
        <f t="shared" si="41"/>
        <v>Dimanche</v>
      </c>
      <c r="DC11" s="73" t="str">
        <f t="shared" si="41"/>
        <v>Lundi</v>
      </c>
      <c r="DD11" s="73" t="str">
        <f t="shared" si="41"/>
        <v>Mardi</v>
      </c>
      <c r="DE11" s="73" t="str">
        <f t="shared" si="41"/>
        <v>Mercredi</v>
      </c>
      <c r="DF11" s="73" t="str">
        <f t="shared" si="41"/>
        <v>Jeudi</v>
      </c>
      <c r="DG11" s="73" t="str">
        <f t="shared" si="41"/>
        <v>Vendredi</v>
      </c>
      <c r="DH11" s="73" t="str">
        <f t="shared" si="41"/>
        <v>Samedi</v>
      </c>
      <c r="DI11" s="73" t="str">
        <f t="shared" si="41"/>
        <v>Dimanche</v>
      </c>
      <c r="DJ11" s="73" t="str">
        <f t="shared" si="41"/>
        <v>Lundi</v>
      </c>
      <c r="DK11" s="73" t="str">
        <f t="shared" si="41"/>
        <v>Mardi</v>
      </c>
      <c r="DL11" s="73" t="str">
        <f t="shared" si="41"/>
        <v>Mercredi</v>
      </c>
      <c r="DM11" s="73" t="str">
        <f t="shared" si="41"/>
        <v>Jeudi</v>
      </c>
      <c r="DN11" s="73" t="str">
        <f t="shared" si="41"/>
        <v>Vendredi</v>
      </c>
      <c r="DO11" s="73" t="str">
        <f t="shared" si="41"/>
        <v>Samedi</v>
      </c>
      <c r="DP11" s="73" t="str">
        <f t="shared" si="41"/>
        <v>Dimanche</v>
      </c>
      <c r="DQ11" s="73" t="str">
        <f t="shared" si="41"/>
        <v>Lundi</v>
      </c>
      <c r="DR11" s="73" t="str">
        <f t="shared" si="41"/>
        <v>Mardi</v>
      </c>
      <c r="DS11" s="73" t="str">
        <f t="shared" si="41"/>
        <v>Mercredi</v>
      </c>
      <c r="DT11" s="73" t="str">
        <f t="shared" si="41"/>
        <v>Jeudi</v>
      </c>
      <c r="DU11" s="73" t="str">
        <f t="shared" si="41"/>
        <v>Vendredi</v>
      </c>
      <c r="DV11" s="73" t="str">
        <f t="shared" si="41"/>
        <v>Samedi</v>
      </c>
      <c r="DW11" s="73" t="str">
        <f t="shared" si="41"/>
        <v>Dimanche</v>
      </c>
      <c r="DX11" s="73" t="str">
        <f t="shared" si="41"/>
        <v>Lundi</v>
      </c>
      <c r="DY11" s="73" t="str">
        <f t="shared" si="41"/>
        <v>Mardi</v>
      </c>
      <c r="DZ11" s="73" t="str">
        <f t="shared" si="41"/>
        <v>Mercredi</v>
      </c>
      <c r="EA11" s="73" t="str">
        <f t="shared" si="41"/>
        <v>Jeudi</v>
      </c>
      <c r="EB11" s="73" t="str">
        <f t="shared" si="41"/>
        <v>Vendredi</v>
      </c>
      <c r="EC11" s="73" t="str">
        <f t="shared" ref="EC11:GN11" si="42">IF(ISERROR(VLOOKUP(WEEKDAY(EC$8),$A$700:$B$706,2,0)),"",VLOOKUP(WEEKDAY(EC$8),$A$700:$B$706,2,0))</f>
        <v>Samedi</v>
      </c>
      <c r="ED11" s="73" t="str">
        <f t="shared" si="42"/>
        <v>Dimanche</v>
      </c>
      <c r="EE11" s="73" t="str">
        <f t="shared" si="42"/>
        <v>Lundi</v>
      </c>
      <c r="EF11" s="73" t="str">
        <f t="shared" si="42"/>
        <v>Mardi</v>
      </c>
      <c r="EG11" s="73" t="str">
        <f t="shared" si="42"/>
        <v>Mercredi</v>
      </c>
      <c r="EH11" s="73" t="str">
        <f t="shared" si="42"/>
        <v>Jeudi</v>
      </c>
      <c r="EI11" s="73" t="str">
        <f t="shared" si="42"/>
        <v>Vendredi</v>
      </c>
      <c r="EJ11" s="73" t="str">
        <f t="shared" si="42"/>
        <v>Samedi</v>
      </c>
      <c r="EK11" s="73" t="str">
        <f t="shared" si="42"/>
        <v>Dimanche</v>
      </c>
      <c r="EL11" s="73" t="str">
        <f t="shared" si="42"/>
        <v>Lundi</v>
      </c>
      <c r="EM11" s="73" t="str">
        <f t="shared" si="42"/>
        <v>Mardi</v>
      </c>
      <c r="EN11" s="73" t="str">
        <f t="shared" si="42"/>
        <v>Mercredi</v>
      </c>
      <c r="EO11" s="73" t="str">
        <f t="shared" si="42"/>
        <v>Jeudi</v>
      </c>
      <c r="EP11" s="73" t="str">
        <f t="shared" si="42"/>
        <v>Vendredi</v>
      </c>
      <c r="EQ11" s="73" t="str">
        <f t="shared" si="42"/>
        <v>Samedi</v>
      </c>
      <c r="ER11" s="73" t="str">
        <f t="shared" si="42"/>
        <v>Dimanche</v>
      </c>
      <c r="ES11" s="73" t="str">
        <f t="shared" si="42"/>
        <v>Lundi</v>
      </c>
      <c r="ET11" s="73" t="str">
        <f t="shared" si="42"/>
        <v>Mardi</v>
      </c>
      <c r="EU11" s="73" t="str">
        <f t="shared" si="42"/>
        <v>Mercredi</v>
      </c>
      <c r="EV11" s="73" t="str">
        <f t="shared" si="42"/>
        <v>Jeudi</v>
      </c>
      <c r="EW11" s="73" t="str">
        <f t="shared" si="42"/>
        <v>Vendredi</v>
      </c>
      <c r="EX11" s="73" t="str">
        <f t="shared" si="42"/>
        <v>Samedi</v>
      </c>
      <c r="EY11" s="73" t="str">
        <f t="shared" si="42"/>
        <v>Dimanche</v>
      </c>
      <c r="EZ11" s="73" t="str">
        <f t="shared" si="42"/>
        <v>Lundi</v>
      </c>
      <c r="FA11" s="73" t="str">
        <f t="shared" si="42"/>
        <v>Mardi</v>
      </c>
      <c r="FB11" s="73" t="str">
        <f t="shared" si="42"/>
        <v>Mercredi</v>
      </c>
      <c r="FC11" s="73" t="str">
        <f t="shared" si="42"/>
        <v>Jeudi</v>
      </c>
      <c r="FD11" s="73" t="str">
        <f t="shared" si="42"/>
        <v>Vendredi</v>
      </c>
      <c r="FE11" s="73" t="str">
        <f t="shared" si="42"/>
        <v>Samedi</v>
      </c>
      <c r="FF11" s="73" t="str">
        <f t="shared" si="42"/>
        <v>Dimanche</v>
      </c>
      <c r="FG11" s="73" t="str">
        <f t="shared" si="42"/>
        <v>Lundi</v>
      </c>
      <c r="FH11" s="73" t="str">
        <f t="shared" si="42"/>
        <v>Mardi</v>
      </c>
      <c r="FI11" s="73" t="str">
        <f t="shared" si="42"/>
        <v>Mercredi</v>
      </c>
      <c r="FJ11" s="73" t="str">
        <f t="shared" si="42"/>
        <v>Jeudi</v>
      </c>
      <c r="FK11" s="73" t="str">
        <f t="shared" si="42"/>
        <v>Vendredi</v>
      </c>
      <c r="FL11" s="73" t="str">
        <f t="shared" si="42"/>
        <v>Samedi</v>
      </c>
      <c r="FM11" s="73" t="str">
        <f t="shared" si="42"/>
        <v>Dimanche</v>
      </c>
      <c r="FN11" s="73" t="str">
        <f t="shared" si="42"/>
        <v>Lundi</v>
      </c>
      <c r="FO11" s="73" t="str">
        <f t="shared" si="42"/>
        <v>Mardi</v>
      </c>
      <c r="FP11" s="73" t="str">
        <f t="shared" si="42"/>
        <v>Mercredi</v>
      </c>
      <c r="FQ11" s="73" t="str">
        <f t="shared" si="42"/>
        <v>Jeudi</v>
      </c>
      <c r="FR11" s="73" t="str">
        <f t="shared" si="42"/>
        <v>Vendredi</v>
      </c>
      <c r="FS11" s="73" t="str">
        <f t="shared" si="42"/>
        <v>Samedi</v>
      </c>
      <c r="FT11" s="73" t="str">
        <f t="shared" si="42"/>
        <v>Dimanche</v>
      </c>
      <c r="FU11" s="73" t="str">
        <f t="shared" si="42"/>
        <v>Lundi</v>
      </c>
      <c r="FV11" s="73" t="str">
        <f t="shared" si="42"/>
        <v>Mardi</v>
      </c>
      <c r="FW11" s="73" t="str">
        <f t="shared" si="42"/>
        <v>Mercredi</v>
      </c>
      <c r="FX11" s="73" t="str">
        <f t="shared" si="42"/>
        <v>Jeudi</v>
      </c>
      <c r="FY11" s="73" t="str">
        <f t="shared" si="42"/>
        <v>Vendredi</v>
      </c>
      <c r="FZ11" s="73" t="str">
        <f t="shared" si="42"/>
        <v>Samedi</v>
      </c>
      <c r="GA11" s="73" t="str">
        <f t="shared" si="42"/>
        <v>Dimanche</v>
      </c>
      <c r="GB11" s="73" t="str">
        <f t="shared" si="42"/>
        <v>Lundi</v>
      </c>
      <c r="GC11" s="73" t="str">
        <f t="shared" si="42"/>
        <v>Mardi</v>
      </c>
      <c r="GD11" s="73" t="str">
        <f t="shared" si="42"/>
        <v>Mercredi</v>
      </c>
      <c r="GE11" s="73" t="str">
        <f t="shared" si="42"/>
        <v>Jeudi</v>
      </c>
      <c r="GF11" s="73" t="str">
        <f t="shared" si="42"/>
        <v>Vendredi</v>
      </c>
      <c r="GG11" s="73" t="str">
        <f t="shared" si="42"/>
        <v>Samedi</v>
      </c>
      <c r="GH11" s="73" t="str">
        <f t="shared" si="42"/>
        <v>Dimanche</v>
      </c>
      <c r="GI11" s="73" t="str">
        <f t="shared" si="42"/>
        <v>Lundi</v>
      </c>
      <c r="GJ11" s="73" t="str">
        <f t="shared" si="42"/>
        <v>Mardi</v>
      </c>
      <c r="GK11" s="73" t="str">
        <f t="shared" si="42"/>
        <v>Mercredi</v>
      </c>
      <c r="GL11" s="73" t="str">
        <f t="shared" si="42"/>
        <v>Jeudi</v>
      </c>
      <c r="GM11" s="73" t="str">
        <f t="shared" si="42"/>
        <v>Vendredi</v>
      </c>
      <c r="GN11" s="73" t="str">
        <f t="shared" si="42"/>
        <v>Samedi</v>
      </c>
      <c r="GO11" s="73" t="str">
        <f t="shared" ref="GO11:IZ11" si="43">IF(ISERROR(VLOOKUP(WEEKDAY(GO$8),$A$700:$B$706,2,0)),"",VLOOKUP(WEEKDAY(GO$8),$A$700:$B$706,2,0))</f>
        <v>Dimanche</v>
      </c>
      <c r="GP11" s="73" t="str">
        <f t="shared" si="43"/>
        <v>Lundi</v>
      </c>
      <c r="GQ11" s="73" t="str">
        <f t="shared" si="43"/>
        <v>Mardi</v>
      </c>
      <c r="GR11" s="73" t="str">
        <f t="shared" si="43"/>
        <v>Mercredi</v>
      </c>
      <c r="GS11" s="73" t="str">
        <f t="shared" si="43"/>
        <v>Jeudi</v>
      </c>
      <c r="GT11" s="73" t="str">
        <f t="shared" si="43"/>
        <v>Vendredi</v>
      </c>
      <c r="GU11" s="73" t="str">
        <f t="shared" si="43"/>
        <v>Samedi</v>
      </c>
      <c r="GV11" s="73" t="str">
        <f t="shared" si="43"/>
        <v>Dimanche</v>
      </c>
      <c r="GW11" s="73" t="str">
        <f t="shared" si="43"/>
        <v>Lundi</v>
      </c>
      <c r="GX11" s="73" t="str">
        <f t="shared" si="43"/>
        <v>Mardi</v>
      </c>
      <c r="GY11" s="73" t="str">
        <f t="shared" si="43"/>
        <v>Mercredi</v>
      </c>
      <c r="GZ11" s="73" t="str">
        <f t="shared" si="43"/>
        <v>Jeudi</v>
      </c>
      <c r="HA11" s="73" t="str">
        <f t="shared" si="43"/>
        <v>Vendredi</v>
      </c>
      <c r="HB11" s="73" t="str">
        <f t="shared" si="43"/>
        <v>Samedi</v>
      </c>
      <c r="HC11" s="73" t="str">
        <f t="shared" si="43"/>
        <v>Dimanche</v>
      </c>
      <c r="HD11" s="73" t="str">
        <f t="shared" si="43"/>
        <v>Lundi</v>
      </c>
      <c r="HE11" s="73" t="str">
        <f t="shared" si="43"/>
        <v>Mardi</v>
      </c>
      <c r="HF11" s="73" t="str">
        <f t="shared" si="43"/>
        <v>Mercredi</v>
      </c>
      <c r="HG11" s="73" t="str">
        <f t="shared" si="43"/>
        <v>Jeudi</v>
      </c>
      <c r="HH11" s="73" t="str">
        <f t="shared" si="43"/>
        <v>Vendredi</v>
      </c>
      <c r="HI11" s="73" t="str">
        <f t="shared" si="43"/>
        <v>Samedi</v>
      </c>
      <c r="HJ11" s="73" t="str">
        <f t="shared" si="43"/>
        <v>Dimanche</v>
      </c>
      <c r="HK11" s="73" t="str">
        <f t="shared" si="43"/>
        <v>Lundi</v>
      </c>
      <c r="HL11" s="73" t="str">
        <f t="shared" si="43"/>
        <v>Mardi</v>
      </c>
      <c r="HM11" s="73" t="str">
        <f t="shared" si="43"/>
        <v>Mercredi</v>
      </c>
      <c r="HN11" s="73" t="str">
        <f t="shared" si="43"/>
        <v>Jeudi</v>
      </c>
      <c r="HO11" s="73" t="str">
        <f t="shared" si="43"/>
        <v>Vendredi</v>
      </c>
      <c r="HP11" s="73" t="str">
        <f t="shared" si="43"/>
        <v>Samedi</v>
      </c>
      <c r="HQ11" s="73" t="str">
        <f t="shared" si="43"/>
        <v>Dimanche</v>
      </c>
      <c r="HR11" s="73" t="str">
        <f t="shared" si="43"/>
        <v>Lundi</v>
      </c>
      <c r="HS11" s="73" t="str">
        <f t="shared" si="43"/>
        <v>Mardi</v>
      </c>
      <c r="HT11" s="73" t="str">
        <f t="shared" si="43"/>
        <v>Mercredi</v>
      </c>
      <c r="HU11" s="73" t="str">
        <f t="shared" si="43"/>
        <v>Jeudi</v>
      </c>
      <c r="HV11" s="73" t="str">
        <f t="shared" si="43"/>
        <v>Vendredi</v>
      </c>
      <c r="HW11" s="73" t="str">
        <f t="shared" si="43"/>
        <v>Samedi</v>
      </c>
      <c r="HX11" s="73" t="str">
        <f t="shared" si="43"/>
        <v>Dimanche</v>
      </c>
      <c r="HY11" s="73" t="str">
        <f t="shared" si="43"/>
        <v>Lundi</v>
      </c>
      <c r="HZ11" s="73" t="str">
        <f t="shared" si="43"/>
        <v>Mardi</v>
      </c>
      <c r="IA11" s="73" t="str">
        <f t="shared" si="43"/>
        <v>Mercredi</v>
      </c>
      <c r="IB11" s="73" t="str">
        <f t="shared" si="43"/>
        <v>Jeudi</v>
      </c>
      <c r="IC11" s="73" t="str">
        <f t="shared" si="43"/>
        <v>Vendredi</v>
      </c>
      <c r="ID11" s="73" t="str">
        <f t="shared" si="43"/>
        <v>Samedi</v>
      </c>
      <c r="IE11" s="73" t="str">
        <f t="shared" si="43"/>
        <v>Dimanche</v>
      </c>
      <c r="IF11" s="73" t="str">
        <f t="shared" si="43"/>
        <v>Lundi</v>
      </c>
      <c r="IG11" s="73" t="str">
        <f t="shared" si="43"/>
        <v>Mardi</v>
      </c>
      <c r="IH11" s="73" t="str">
        <f t="shared" si="43"/>
        <v>Mercredi</v>
      </c>
      <c r="II11" s="73" t="str">
        <f t="shared" si="43"/>
        <v>Jeudi</v>
      </c>
      <c r="IJ11" s="73" t="str">
        <f t="shared" si="43"/>
        <v>Vendredi</v>
      </c>
      <c r="IK11" s="73" t="str">
        <f t="shared" si="43"/>
        <v>Samedi</v>
      </c>
      <c r="IL11" s="73" t="str">
        <f t="shared" si="43"/>
        <v>Dimanche</v>
      </c>
      <c r="IM11" s="73" t="str">
        <f t="shared" si="43"/>
        <v>Lundi</v>
      </c>
      <c r="IN11" s="73" t="str">
        <f t="shared" si="43"/>
        <v>Mardi</v>
      </c>
      <c r="IO11" s="73" t="str">
        <f t="shared" si="43"/>
        <v>Mercredi</v>
      </c>
      <c r="IP11" s="73" t="str">
        <f t="shared" si="43"/>
        <v>Jeudi</v>
      </c>
      <c r="IQ11" s="73" t="str">
        <f t="shared" si="43"/>
        <v>Vendredi</v>
      </c>
      <c r="IR11" s="73" t="str">
        <f t="shared" si="43"/>
        <v>Samedi</v>
      </c>
      <c r="IS11" s="73" t="str">
        <f t="shared" si="43"/>
        <v>Dimanche</v>
      </c>
      <c r="IT11" s="73" t="str">
        <f t="shared" si="43"/>
        <v>Lundi</v>
      </c>
      <c r="IU11" s="73" t="str">
        <f t="shared" si="43"/>
        <v>Mardi</v>
      </c>
      <c r="IV11" s="73" t="str">
        <f t="shared" si="43"/>
        <v>Mercredi</v>
      </c>
      <c r="IW11" s="73" t="str">
        <f t="shared" si="43"/>
        <v>Jeudi</v>
      </c>
      <c r="IX11" s="73" t="str">
        <f t="shared" si="43"/>
        <v>Vendredi</v>
      </c>
      <c r="IY11" s="73" t="str">
        <f t="shared" si="43"/>
        <v>Samedi</v>
      </c>
      <c r="IZ11" s="73" t="str">
        <f t="shared" si="43"/>
        <v>Dimanche</v>
      </c>
      <c r="JA11" s="73" t="str">
        <f t="shared" ref="JA11:LL11" si="44">IF(ISERROR(VLOOKUP(WEEKDAY(JA$8),$A$700:$B$706,2,0)),"",VLOOKUP(WEEKDAY(JA$8),$A$700:$B$706,2,0))</f>
        <v>Lundi</v>
      </c>
      <c r="JB11" s="73" t="str">
        <f t="shared" si="44"/>
        <v>Mardi</v>
      </c>
      <c r="JC11" s="73" t="str">
        <f t="shared" si="44"/>
        <v>Mercredi</v>
      </c>
      <c r="JD11" s="73" t="str">
        <f t="shared" si="44"/>
        <v>Jeudi</v>
      </c>
      <c r="JE11" s="73" t="str">
        <f t="shared" si="44"/>
        <v>Vendredi</v>
      </c>
      <c r="JF11" s="73" t="str">
        <f t="shared" si="44"/>
        <v>Samedi</v>
      </c>
      <c r="JG11" s="73" t="str">
        <f t="shared" si="44"/>
        <v>Dimanche</v>
      </c>
      <c r="JH11" s="73" t="str">
        <f t="shared" si="44"/>
        <v>Lundi</v>
      </c>
      <c r="JI11" s="73" t="str">
        <f t="shared" si="44"/>
        <v>Mardi</v>
      </c>
      <c r="JJ11" s="73" t="str">
        <f t="shared" si="44"/>
        <v>Mercredi</v>
      </c>
      <c r="JK11" s="73" t="str">
        <f t="shared" si="44"/>
        <v>Jeudi</v>
      </c>
      <c r="JL11" s="73" t="str">
        <f t="shared" si="44"/>
        <v>Vendredi</v>
      </c>
      <c r="JM11" s="73" t="str">
        <f t="shared" si="44"/>
        <v>Samedi</v>
      </c>
      <c r="JN11" s="73" t="str">
        <f t="shared" si="44"/>
        <v>Dimanche</v>
      </c>
      <c r="JO11" s="73" t="str">
        <f t="shared" si="44"/>
        <v>Lundi</v>
      </c>
      <c r="JP11" s="73" t="str">
        <f t="shared" si="44"/>
        <v>Mardi</v>
      </c>
      <c r="JQ11" s="73" t="str">
        <f t="shared" si="44"/>
        <v>Mercredi</v>
      </c>
      <c r="JR11" s="73" t="str">
        <f t="shared" si="44"/>
        <v>Jeudi</v>
      </c>
      <c r="JS11" s="73" t="str">
        <f t="shared" si="44"/>
        <v>Vendredi</v>
      </c>
      <c r="JT11" s="73" t="str">
        <f t="shared" si="44"/>
        <v>Samedi</v>
      </c>
      <c r="JU11" s="73" t="str">
        <f t="shared" si="44"/>
        <v>Dimanche</v>
      </c>
      <c r="JV11" s="73" t="str">
        <f t="shared" si="44"/>
        <v>Lundi</v>
      </c>
      <c r="JW11" s="73" t="str">
        <f t="shared" si="44"/>
        <v>Mardi</v>
      </c>
      <c r="JX11" s="73" t="str">
        <f t="shared" si="44"/>
        <v>Mercredi</v>
      </c>
      <c r="JY11" s="73" t="str">
        <f t="shared" si="44"/>
        <v>Jeudi</v>
      </c>
      <c r="JZ11" s="73" t="str">
        <f t="shared" si="44"/>
        <v>Vendredi</v>
      </c>
      <c r="KA11" s="73" t="str">
        <f t="shared" si="44"/>
        <v>Samedi</v>
      </c>
      <c r="KB11" s="73" t="str">
        <f t="shared" si="44"/>
        <v>Dimanche</v>
      </c>
      <c r="KC11" s="73" t="str">
        <f t="shared" si="44"/>
        <v>Lundi</v>
      </c>
      <c r="KD11" s="73" t="str">
        <f t="shared" si="44"/>
        <v>Mardi</v>
      </c>
      <c r="KE11" s="73" t="str">
        <f t="shared" si="44"/>
        <v>Mercredi</v>
      </c>
      <c r="KF11" s="73" t="str">
        <f t="shared" si="44"/>
        <v>Jeudi</v>
      </c>
      <c r="KG11" s="73" t="str">
        <f t="shared" si="44"/>
        <v>Vendredi</v>
      </c>
      <c r="KH11" s="73" t="str">
        <f t="shared" si="44"/>
        <v>Samedi</v>
      </c>
      <c r="KI11" s="73" t="str">
        <f t="shared" si="44"/>
        <v>Dimanche</v>
      </c>
      <c r="KJ11" s="73" t="str">
        <f t="shared" si="44"/>
        <v>Lundi</v>
      </c>
      <c r="KK11" s="73" t="str">
        <f t="shared" si="44"/>
        <v>Mardi</v>
      </c>
      <c r="KL11" s="73" t="str">
        <f t="shared" si="44"/>
        <v>Mercredi</v>
      </c>
      <c r="KM11" s="73" t="str">
        <f t="shared" si="44"/>
        <v>Jeudi</v>
      </c>
      <c r="KN11" s="73" t="str">
        <f t="shared" si="44"/>
        <v>Vendredi</v>
      </c>
      <c r="KO11" s="73" t="str">
        <f t="shared" si="44"/>
        <v>Samedi</v>
      </c>
      <c r="KP11" s="73" t="str">
        <f t="shared" si="44"/>
        <v>Dimanche</v>
      </c>
      <c r="KQ11" s="73" t="str">
        <f t="shared" si="44"/>
        <v>Lundi</v>
      </c>
      <c r="KR11" s="73" t="str">
        <f t="shared" si="44"/>
        <v>Mardi</v>
      </c>
      <c r="KS11" s="73" t="str">
        <f t="shared" si="44"/>
        <v>Mercredi</v>
      </c>
      <c r="KT11" s="73" t="str">
        <f t="shared" si="44"/>
        <v>Jeudi</v>
      </c>
      <c r="KU11" s="73" t="str">
        <f t="shared" si="44"/>
        <v>Vendredi</v>
      </c>
      <c r="KV11" s="73" t="str">
        <f t="shared" si="44"/>
        <v>Samedi</v>
      </c>
      <c r="KW11" s="73" t="str">
        <f t="shared" si="44"/>
        <v>Dimanche</v>
      </c>
      <c r="KX11" s="73" t="str">
        <f t="shared" si="44"/>
        <v>Lundi</v>
      </c>
      <c r="KY11" s="73" t="str">
        <f t="shared" si="44"/>
        <v>Mardi</v>
      </c>
      <c r="KZ11" s="73" t="str">
        <f t="shared" si="44"/>
        <v>Mercredi</v>
      </c>
      <c r="LA11" s="73" t="str">
        <f t="shared" si="44"/>
        <v>Jeudi</v>
      </c>
      <c r="LB11" s="73" t="str">
        <f t="shared" si="44"/>
        <v>Vendredi</v>
      </c>
      <c r="LC11" s="73" t="str">
        <f t="shared" si="44"/>
        <v>Samedi</v>
      </c>
      <c r="LD11" s="73" t="str">
        <f t="shared" si="44"/>
        <v>Dimanche</v>
      </c>
      <c r="LE11" s="73" t="str">
        <f t="shared" si="44"/>
        <v>Lundi</v>
      </c>
      <c r="LF11" s="73" t="str">
        <f t="shared" si="44"/>
        <v>Mardi</v>
      </c>
      <c r="LG11" s="73" t="str">
        <f t="shared" si="44"/>
        <v>Mercredi</v>
      </c>
      <c r="LH11" s="73" t="str">
        <f t="shared" si="44"/>
        <v>Jeudi</v>
      </c>
      <c r="LI11" s="73" t="str">
        <f t="shared" si="44"/>
        <v>Vendredi</v>
      </c>
      <c r="LJ11" s="73" t="str">
        <f t="shared" si="44"/>
        <v>Samedi</v>
      </c>
      <c r="LK11" s="73" t="str">
        <f t="shared" si="44"/>
        <v>Dimanche</v>
      </c>
      <c r="LL11" s="73" t="str">
        <f t="shared" si="44"/>
        <v>Lundi</v>
      </c>
      <c r="LM11" s="73" t="str">
        <f t="shared" ref="LM11:NX11" si="45">IF(ISERROR(VLOOKUP(WEEKDAY(LM$8),$A$700:$B$706,2,0)),"",VLOOKUP(WEEKDAY(LM$8),$A$700:$B$706,2,0))</f>
        <v>Mardi</v>
      </c>
      <c r="LN11" s="73" t="str">
        <f t="shared" si="45"/>
        <v>Mercredi</v>
      </c>
      <c r="LO11" s="73" t="str">
        <f t="shared" si="45"/>
        <v>Jeudi</v>
      </c>
      <c r="LP11" s="73" t="str">
        <f t="shared" si="45"/>
        <v>Vendredi</v>
      </c>
      <c r="LQ11" s="73" t="str">
        <f t="shared" si="45"/>
        <v>Samedi</v>
      </c>
      <c r="LR11" s="73" t="str">
        <f t="shared" si="45"/>
        <v>Dimanche</v>
      </c>
      <c r="LS11" s="73" t="str">
        <f t="shared" si="45"/>
        <v>Lundi</v>
      </c>
      <c r="LT11" s="73" t="str">
        <f t="shared" si="45"/>
        <v>Mardi</v>
      </c>
      <c r="LU11" s="73" t="str">
        <f t="shared" si="45"/>
        <v>Mercredi</v>
      </c>
      <c r="LV11" s="73" t="str">
        <f t="shared" si="45"/>
        <v>Jeudi</v>
      </c>
      <c r="LW11" s="73" t="str">
        <f t="shared" si="45"/>
        <v>Vendredi</v>
      </c>
      <c r="LX11" s="73" t="str">
        <f t="shared" si="45"/>
        <v>Samedi</v>
      </c>
      <c r="LY11" s="73" t="str">
        <f t="shared" si="45"/>
        <v>Dimanche</v>
      </c>
      <c r="LZ11" s="73" t="str">
        <f t="shared" si="45"/>
        <v>Lundi</v>
      </c>
      <c r="MA11" s="73" t="str">
        <f t="shared" si="45"/>
        <v>Mardi</v>
      </c>
      <c r="MB11" s="73" t="str">
        <f t="shared" si="45"/>
        <v>Mercredi</v>
      </c>
      <c r="MC11" s="73" t="str">
        <f t="shared" si="45"/>
        <v>Jeudi</v>
      </c>
      <c r="MD11" s="73" t="str">
        <f t="shared" si="45"/>
        <v>Vendredi</v>
      </c>
      <c r="ME11" s="73" t="str">
        <f t="shared" si="45"/>
        <v>Samedi</v>
      </c>
      <c r="MF11" s="73" t="str">
        <f t="shared" si="45"/>
        <v>Dimanche</v>
      </c>
      <c r="MG11" s="73" t="str">
        <f t="shared" si="45"/>
        <v>Lundi</v>
      </c>
      <c r="MH11" s="73" t="str">
        <f t="shared" si="45"/>
        <v>Mardi</v>
      </c>
      <c r="MI11" s="73" t="str">
        <f t="shared" si="45"/>
        <v>Mercredi</v>
      </c>
      <c r="MJ11" s="73" t="str">
        <f t="shared" si="45"/>
        <v>Jeudi</v>
      </c>
      <c r="MK11" s="73" t="str">
        <f t="shared" si="45"/>
        <v>Vendredi</v>
      </c>
      <c r="ML11" s="73" t="str">
        <f t="shared" si="45"/>
        <v>Samedi</v>
      </c>
      <c r="MM11" s="73" t="str">
        <f t="shared" si="45"/>
        <v>Dimanche</v>
      </c>
      <c r="MN11" s="73" t="str">
        <f t="shared" si="45"/>
        <v>Lundi</v>
      </c>
      <c r="MO11" s="73" t="str">
        <f t="shared" si="45"/>
        <v>Mardi</v>
      </c>
      <c r="MP11" s="73" t="str">
        <f t="shared" si="45"/>
        <v>Mercredi</v>
      </c>
      <c r="MQ11" s="73" t="str">
        <f t="shared" si="45"/>
        <v>Jeudi</v>
      </c>
      <c r="MR11" s="73" t="str">
        <f t="shared" si="45"/>
        <v>Vendredi</v>
      </c>
      <c r="MS11" s="73" t="str">
        <f t="shared" si="45"/>
        <v>Samedi</v>
      </c>
      <c r="MT11" s="73" t="str">
        <f t="shared" si="45"/>
        <v>Dimanche</v>
      </c>
      <c r="MU11" s="73" t="str">
        <f t="shared" si="45"/>
        <v>Lundi</v>
      </c>
      <c r="MV11" s="73" t="str">
        <f t="shared" si="45"/>
        <v>Mardi</v>
      </c>
      <c r="MW11" s="73" t="str">
        <f t="shared" si="45"/>
        <v>Mercredi</v>
      </c>
      <c r="MX11" s="73" t="str">
        <f t="shared" si="45"/>
        <v>Jeudi</v>
      </c>
      <c r="MY11" s="73" t="str">
        <f t="shared" si="45"/>
        <v>Vendredi</v>
      </c>
      <c r="MZ11" s="73" t="str">
        <f t="shared" si="45"/>
        <v>Samedi</v>
      </c>
      <c r="NA11" s="73" t="str">
        <f t="shared" si="45"/>
        <v>Dimanche</v>
      </c>
      <c r="NB11" s="73" t="str">
        <f t="shared" si="45"/>
        <v>Lundi</v>
      </c>
      <c r="NC11" s="73" t="str">
        <f t="shared" si="45"/>
        <v>Mardi</v>
      </c>
      <c r="ND11" s="73" t="str">
        <f t="shared" si="45"/>
        <v>Mercredi</v>
      </c>
      <c r="NE11" s="73" t="str">
        <f t="shared" si="45"/>
        <v>Jeudi</v>
      </c>
      <c r="NF11" s="73" t="str">
        <f t="shared" si="45"/>
        <v>Vendredi</v>
      </c>
      <c r="NG11" s="73" t="str">
        <f t="shared" si="45"/>
        <v>Samedi</v>
      </c>
      <c r="NH11" s="73" t="str">
        <f t="shared" si="45"/>
        <v>Dimanche</v>
      </c>
      <c r="NI11" s="73" t="str">
        <f t="shared" si="45"/>
        <v>Lundi</v>
      </c>
      <c r="NJ11" s="73" t="str">
        <f t="shared" si="45"/>
        <v>Mardi</v>
      </c>
      <c r="NK11" s="73" t="str">
        <f t="shared" si="45"/>
        <v>Mercredi</v>
      </c>
      <c r="NL11" s="73" t="str">
        <f t="shared" si="45"/>
        <v>Jeudi</v>
      </c>
      <c r="NM11" s="73" t="str">
        <f t="shared" si="45"/>
        <v>Vendredi</v>
      </c>
      <c r="NN11" s="73" t="str">
        <f t="shared" si="45"/>
        <v>Samedi</v>
      </c>
      <c r="NO11" s="73" t="str">
        <f t="shared" si="45"/>
        <v>Dimanche</v>
      </c>
      <c r="NP11" s="73" t="str">
        <f t="shared" si="45"/>
        <v>Lundi</v>
      </c>
      <c r="NQ11" s="73" t="str">
        <f t="shared" si="45"/>
        <v>Mardi</v>
      </c>
      <c r="NR11" s="73" t="str">
        <f t="shared" si="45"/>
        <v>Mercredi</v>
      </c>
      <c r="NS11" s="73" t="str">
        <f t="shared" si="45"/>
        <v>Jeudi</v>
      </c>
      <c r="NT11" s="73" t="str">
        <f t="shared" si="45"/>
        <v>Vendredi</v>
      </c>
      <c r="NU11" s="73" t="str">
        <f t="shared" si="45"/>
        <v>Samedi</v>
      </c>
      <c r="NV11" s="73" t="str">
        <f t="shared" si="45"/>
        <v>Dimanche</v>
      </c>
      <c r="NW11" s="73" t="str">
        <f t="shared" si="45"/>
        <v>Lundi</v>
      </c>
      <c r="NX11" s="73" t="str">
        <f t="shared" si="45"/>
        <v>Mardi</v>
      </c>
      <c r="NY11" s="73" t="str">
        <f t="shared" ref="NY11:QJ11" si="46">IF(ISERROR(VLOOKUP(WEEKDAY(NY$8),$A$700:$B$706,2,0)),"",VLOOKUP(WEEKDAY(NY$8),$A$700:$B$706,2,0))</f>
        <v>Mercredi</v>
      </c>
      <c r="NZ11" s="73" t="str">
        <f t="shared" si="46"/>
        <v>Jeudi</v>
      </c>
      <c r="OA11" s="73" t="str">
        <f t="shared" si="46"/>
        <v>Vendredi</v>
      </c>
      <c r="OB11" s="73" t="str">
        <f t="shared" si="46"/>
        <v>Samedi</v>
      </c>
      <c r="OC11" s="73" t="str">
        <f t="shared" si="46"/>
        <v>Dimanche</v>
      </c>
      <c r="OD11" s="73" t="str">
        <f t="shared" si="46"/>
        <v>Lundi</v>
      </c>
      <c r="OE11" s="73" t="str">
        <f t="shared" si="46"/>
        <v>Mardi</v>
      </c>
      <c r="OF11" s="73" t="str">
        <f t="shared" si="46"/>
        <v>Mercredi</v>
      </c>
      <c r="OG11" s="73" t="str">
        <f t="shared" si="46"/>
        <v>Jeudi</v>
      </c>
      <c r="OH11" s="73" t="str">
        <f t="shared" si="46"/>
        <v>Vendredi</v>
      </c>
      <c r="OI11" s="73" t="str">
        <f t="shared" si="46"/>
        <v>Samedi</v>
      </c>
      <c r="OJ11" s="73" t="str">
        <f t="shared" si="46"/>
        <v/>
      </c>
      <c r="OK11" s="73" t="str">
        <f t="shared" si="46"/>
        <v/>
      </c>
      <c r="OL11" s="73" t="str">
        <f t="shared" si="46"/>
        <v/>
      </c>
      <c r="OM11" s="73" t="str">
        <f t="shared" si="46"/>
        <v/>
      </c>
      <c r="ON11" s="73" t="str">
        <f t="shared" si="46"/>
        <v/>
      </c>
      <c r="OO11" s="73" t="str">
        <f t="shared" si="46"/>
        <v/>
      </c>
      <c r="OP11" s="73" t="str">
        <f t="shared" si="46"/>
        <v/>
      </c>
      <c r="OQ11" s="73" t="str">
        <f t="shared" si="46"/>
        <v/>
      </c>
      <c r="OR11" s="73" t="str">
        <f t="shared" si="46"/>
        <v/>
      </c>
      <c r="OS11" s="73" t="str">
        <f t="shared" si="46"/>
        <v/>
      </c>
      <c r="OT11" s="73" t="str">
        <f t="shared" si="46"/>
        <v/>
      </c>
      <c r="OU11" s="73" t="str">
        <f t="shared" si="46"/>
        <v/>
      </c>
      <c r="OV11" s="73" t="str">
        <f t="shared" si="46"/>
        <v/>
      </c>
      <c r="OW11" s="73" t="str">
        <f t="shared" si="46"/>
        <v/>
      </c>
      <c r="OX11" s="73" t="str">
        <f t="shared" si="46"/>
        <v/>
      </c>
      <c r="OY11" s="73" t="str">
        <f t="shared" si="46"/>
        <v/>
      </c>
      <c r="OZ11" s="73" t="str">
        <f t="shared" si="46"/>
        <v/>
      </c>
      <c r="PA11" s="73" t="str">
        <f t="shared" si="46"/>
        <v/>
      </c>
      <c r="PB11" s="73" t="str">
        <f t="shared" si="46"/>
        <v/>
      </c>
      <c r="PC11" s="73" t="str">
        <f t="shared" si="46"/>
        <v/>
      </c>
      <c r="PD11" s="73" t="str">
        <f t="shared" si="46"/>
        <v/>
      </c>
      <c r="PE11" s="73" t="str">
        <f t="shared" si="46"/>
        <v/>
      </c>
      <c r="PF11" s="73" t="str">
        <f t="shared" si="46"/>
        <v/>
      </c>
      <c r="PG11" s="73" t="str">
        <f t="shared" si="46"/>
        <v/>
      </c>
      <c r="PH11" s="73" t="str">
        <f t="shared" si="46"/>
        <v/>
      </c>
      <c r="PI11" s="73" t="str">
        <f t="shared" si="46"/>
        <v/>
      </c>
      <c r="PJ11" s="73" t="str">
        <f t="shared" si="46"/>
        <v/>
      </c>
      <c r="PK11" s="73" t="str">
        <f t="shared" si="46"/>
        <v/>
      </c>
      <c r="PL11" s="73" t="str">
        <f t="shared" si="46"/>
        <v/>
      </c>
      <c r="PM11" s="73" t="str">
        <f t="shared" si="46"/>
        <v/>
      </c>
      <c r="PN11" s="73" t="str">
        <f t="shared" si="46"/>
        <v/>
      </c>
      <c r="PO11" s="73" t="str">
        <f t="shared" si="46"/>
        <v/>
      </c>
      <c r="PP11" s="73" t="str">
        <f t="shared" si="46"/>
        <v/>
      </c>
      <c r="PQ11" s="73" t="str">
        <f t="shared" si="46"/>
        <v/>
      </c>
      <c r="PR11" s="73" t="str">
        <f t="shared" si="46"/>
        <v/>
      </c>
      <c r="PS11" s="73" t="str">
        <f t="shared" si="46"/>
        <v/>
      </c>
      <c r="PT11" s="73" t="str">
        <f t="shared" si="46"/>
        <v/>
      </c>
      <c r="PU11" s="73" t="str">
        <f t="shared" si="46"/>
        <v/>
      </c>
      <c r="PV11" s="73" t="str">
        <f t="shared" si="46"/>
        <v/>
      </c>
      <c r="PW11" s="73" t="str">
        <f t="shared" si="46"/>
        <v/>
      </c>
      <c r="PX11" s="73" t="str">
        <f t="shared" si="46"/>
        <v/>
      </c>
      <c r="PY11" s="73" t="str">
        <f t="shared" si="46"/>
        <v/>
      </c>
      <c r="PZ11" s="73" t="str">
        <f t="shared" si="46"/>
        <v/>
      </c>
      <c r="QA11" s="73" t="str">
        <f t="shared" si="46"/>
        <v/>
      </c>
      <c r="QB11" s="73" t="str">
        <f t="shared" si="46"/>
        <v/>
      </c>
      <c r="QC11" s="73" t="str">
        <f t="shared" si="46"/>
        <v/>
      </c>
      <c r="QD11" s="73" t="str">
        <f t="shared" si="46"/>
        <v/>
      </c>
      <c r="QE11" s="73" t="str">
        <f t="shared" si="46"/>
        <v/>
      </c>
      <c r="QF11" s="73" t="str">
        <f t="shared" si="46"/>
        <v/>
      </c>
      <c r="QG11" s="73" t="str">
        <f t="shared" si="46"/>
        <v/>
      </c>
      <c r="QH11" s="73" t="str">
        <f t="shared" si="46"/>
        <v/>
      </c>
      <c r="QI11" s="73" t="str">
        <f t="shared" si="46"/>
        <v/>
      </c>
      <c r="QJ11" s="73" t="str">
        <f t="shared" si="46"/>
        <v/>
      </c>
      <c r="QK11" s="73" t="str">
        <f t="shared" ref="QK11:SV11" si="47">IF(ISERROR(VLOOKUP(WEEKDAY(QK$8),$A$700:$B$706,2,0)),"",VLOOKUP(WEEKDAY(QK$8),$A$700:$B$706,2,0))</f>
        <v/>
      </c>
      <c r="QL11" s="73" t="str">
        <f t="shared" si="47"/>
        <v/>
      </c>
      <c r="QM11" s="73" t="str">
        <f t="shared" si="47"/>
        <v/>
      </c>
      <c r="QN11" s="73" t="str">
        <f t="shared" si="47"/>
        <v/>
      </c>
      <c r="QO11" s="73" t="str">
        <f t="shared" si="47"/>
        <v/>
      </c>
      <c r="QP11" s="73" t="str">
        <f t="shared" si="47"/>
        <v/>
      </c>
      <c r="QQ11" s="73" t="str">
        <f t="shared" si="47"/>
        <v/>
      </c>
      <c r="QR11" s="73" t="str">
        <f t="shared" si="47"/>
        <v/>
      </c>
      <c r="QS11" s="73" t="str">
        <f t="shared" si="47"/>
        <v/>
      </c>
      <c r="QT11" s="73" t="str">
        <f t="shared" si="47"/>
        <v/>
      </c>
      <c r="QU11" s="73" t="str">
        <f t="shared" si="47"/>
        <v/>
      </c>
      <c r="QV11" s="73" t="str">
        <f t="shared" si="47"/>
        <v/>
      </c>
      <c r="QW11" s="73" t="str">
        <f t="shared" si="47"/>
        <v/>
      </c>
      <c r="QX11" s="73" t="str">
        <f t="shared" si="47"/>
        <v/>
      </c>
      <c r="QY11" s="73" t="str">
        <f t="shared" si="47"/>
        <v/>
      </c>
      <c r="QZ11" s="73" t="str">
        <f t="shared" si="47"/>
        <v/>
      </c>
      <c r="RA11" s="73" t="str">
        <f t="shared" si="47"/>
        <v/>
      </c>
      <c r="RB11" s="73" t="str">
        <f t="shared" si="47"/>
        <v/>
      </c>
      <c r="RC11" s="73" t="str">
        <f t="shared" si="47"/>
        <v/>
      </c>
      <c r="RD11" s="73" t="str">
        <f t="shared" si="47"/>
        <v/>
      </c>
      <c r="RE11" s="73" t="str">
        <f t="shared" si="47"/>
        <v/>
      </c>
      <c r="RF11" s="73" t="str">
        <f t="shared" si="47"/>
        <v/>
      </c>
      <c r="RG11" s="73" t="str">
        <f t="shared" si="47"/>
        <v/>
      </c>
      <c r="RH11" s="73" t="str">
        <f t="shared" si="47"/>
        <v/>
      </c>
      <c r="RI11" s="73" t="str">
        <f t="shared" si="47"/>
        <v/>
      </c>
      <c r="RJ11" s="73" t="str">
        <f t="shared" si="47"/>
        <v/>
      </c>
      <c r="RK11" s="73" t="str">
        <f t="shared" si="47"/>
        <v/>
      </c>
      <c r="RL11" s="73" t="str">
        <f t="shared" si="47"/>
        <v/>
      </c>
      <c r="RM11" s="73" t="str">
        <f t="shared" si="47"/>
        <v/>
      </c>
      <c r="RN11" s="73" t="str">
        <f t="shared" si="47"/>
        <v/>
      </c>
      <c r="RO11" s="73" t="str">
        <f t="shared" si="47"/>
        <v/>
      </c>
      <c r="RP11" s="73" t="str">
        <f t="shared" si="47"/>
        <v/>
      </c>
      <c r="RQ11" s="73" t="str">
        <f t="shared" si="47"/>
        <v/>
      </c>
      <c r="RR11" s="73" t="str">
        <f t="shared" si="47"/>
        <v/>
      </c>
      <c r="RS11" s="73" t="str">
        <f t="shared" si="47"/>
        <v/>
      </c>
      <c r="RT11" s="73" t="str">
        <f t="shared" si="47"/>
        <v/>
      </c>
      <c r="RU11" s="73" t="str">
        <f t="shared" si="47"/>
        <v/>
      </c>
      <c r="RV11" s="73" t="str">
        <f t="shared" si="47"/>
        <v/>
      </c>
      <c r="RW11" s="73" t="str">
        <f t="shared" si="47"/>
        <v/>
      </c>
      <c r="RX11" s="73" t="str">
        <f t="shared" si="47"/>
        <v/>
      </c>
      <c r="RY11" s="73" t="str">
        <f t="shared" si="47"/>
        <v/>
      </c>
      <c r="RZ11" s="73" t="str">
        <f t="shared" si="47"/>
        <v/>
      </c>
      <c r="SA11" s="73" t="str">
        <f t="shared" si="47"/>
        <v/>
      </c>
      <c r="SB11" s="73" t="str">
        <f t="shared" si="47"/>
        <v/>
      </c>
      <c r="SC11" s="73" t="str">
        <f t="shared" si="47"/>
        <v/>
      </c>
      <c r="SD11" s="73" t="str">
        <f t="shared" si="47"/>
        <v/>
      </c>
      <c r="SE11" s="73" t="str">
        <f t="shared" si="47"/>
        <v/>
      </c>
      <c r="SF11" s="73" t="str">
        <f t="shared" si="47"/>
        <v/>
      </c>
      <c r="SG11" s="73" t="str">
        <f t="shared" si="47"/>
        <v/>
      </c>
      <c r="SH11" s="73" t="str">
        <f t="shared" si="47"/>
        <v/>
      </c>
      <c r="SI11" s="73" t="str">
        <f t="shared" si="47"/>
        <v/>
      </c>
      <c r="SJ11" s="73" t="str">
        <f t="shared" si="47"/>
        <v/>
      </c>
      <c r="SK11" s="73" t="str">
        <f t="shared" si="47"/>
        <v/>
      </c>
      <c r="SL11" s="73" t="str">
        <f t="shared" si="47"/>
        <v/>
      </c>
      <c r="SM11" s="73" t="str">
        <f t="shared" si="47"/>
        <v/>
      </c>
      <c r="SN11" s="73" t="str">
        <f t="shared" si="47"/>
        <v/>
      </c>
      <c r="SO11" s="73" t="str">
        <f t="shared" si="47"/>
        <v/>
      </c>
      <c r="SP11" s="73" t="str">
        <f t="shared" si="47"/>
        <v/>
      </c>
      <c r="SQ11" s="73" t="str">
        <f t="shared" si="47"/>
        <v/>
      </c>
      <c r="SR11" s="73" t="str">
        <f t="shared" si="47"/>
        <v/>
      </c>
      <c r="SS11" s="73" t="str">
        <f t="shared" si="47"/>
        <v/>
      </c>
      <c r="ST11" s="73" t="str">
        <f t="shared" si="47"/>
        <v/>
      </c>
      <c r="SU11" s="73" t="str">
        <f t="shared" si="47"/>
        <v/>
      </c>
      <c r="SV11" s="73" t="str">
        <f t="shared" si="47"/>
        <v/>
      </c>
      <c r="SW11" s="73" t="str">
        <f t="shared" ref="SW11:VH11" si="48">IF(ISERROR(VLOOKUP(WEEKDAY(SW$8),$A$700:$B$706,2,0)),"",VLOOKUP(WEEKDAY(SW$8),$A$700:$B$706,2,0))</f>
        <v/>
      </c>
      <c r="SX11" s="73" t="str">
        <f t="shared" si="48"/>
        <v/>
      </c>
      <c r="SY11" s="73" t="str">
        <f t="shared" si="48"/>
        <v/>
      </c>
      <c r="SZ11" s="73" t="str">
        <f t="shared" si="48"/>
        <v/>
      </c>
      <c r="TA11" s="73" t="str">
        <f t="shared" si="48"/>
        <v/>
      </c>
      <c r="TB11" s="73" t="str">
        <f t="shared" si="48"/>
        <v/>
      </c>
      <c r="TC11" s="73" t="str">
        <f t="shared" si="48"/>
        <v/>
      </c>
      <c r="TD11" s="73" t="str">
        <f t="shared" si="48"/>
        <v/>
      </c>
      <c r="TE11" s="73" t="str">
        <f t="shared" si="48"/>
        <v/>
      </c>
      <c r="TF11" s="73" t="str">
        <f t="shared" si="48"/>
        <v/>
      </c>
      <c r="TG11" s="73" t="str">
        <f t="shared" si="48"/>
        <v/>
      </c>
      <c r="TH11" s="73" t="str">
        <f t="shared" si="48"/>
        <v/>
      </c>
      <c r="TI11" s="73" t="str">
        <f t="shared" si="48"/>
        <v/>
      </c>
      <c r="TJ11" s="73" t="str">
        <f t="shared" si="48"/>
        <v/>
      </c>
      <c r="TK11" s="73" t="str">
        <f t="shared" si="48"/>
        <v/>
      </c>
      <c r="TL11" s="73" t="str">
        <f t="shared" si="48"/>
        <v/>
      </c>
      <c r="TM11" s="73" t="str">
        <f t="shared" si="48"/>
        <v/>
      </c>
      <c r="TN11" s="73" t="str">
        <f t="shared" si="48"/>
        <v/>
      </c>
      <c r="TO11" s="73" t="str">
        <f t="shared" si="48"/>
        <v/>
      </c>
      <c r="TP11" s="73" t="str">
        <f t="shared" si="48"/>
        <v/>
      </c>
      <c r="TQ11" s="73" t="str">
        <f t="shared" si="48"/>
        <v/>
      </c>
      <c r="TR11" s="73" t="str">
        <f t="shared" si="48"/>
        <v/>
      </c>
      <c r="TS11" s="73" t="str">
        <f t="shared" si="48"/>
        <v/>
      </c>
      <c r="TT11" s="73" t="str">
        <f t="shared" si="48"/>
        <v/>
      </c>
      <c r="TU11" s="73" t="str">
        <f t="shared" si="48"/>
        <v/>
      </c>
      <c r="TV11" s="73" t="str">
        <f t="shared" si="48"/>
        <v/>
      </c>
      <c r="TW11" s="73" t="str">
        <f t="shared" si="48"/>
        <v/>
      </c>
      <c r="TX11" s="73" t="str">
        <f t="shared" si="48"/>
        <v/>
      </c>
      <c r="TY11" s="73" t="str">
        <f t="shared" si="48"/>
        <v/>
      </c>
      <c r="TZ11" s="73" t="str">
        <f t="shared" si="48"/>
        <v/>
      </c>
      <c r="UA11" s="73" t="str">
        <f t="shared" si="48"/>
        <v/>
      </c>
      <c r="UB11" s="73" t="str">
        <f t="shared" si="48"/>
        <v/>
      </c>
      <c r="UC11" s="73" t="str">
        <f t="shared" si="48"/>
        <v/>
      </c>
      <c r="UD11" s="73" t="str">
        <f t="shared" si="48"/>
        <v/>
      </c>
      <c r="UE11" s="73" t="str">
        <f t="shared" si="48"/>
        <v/>
      </c>
      <c r="UF11" s="73" t="str">
        <f t="shared" si="48"/>
        <v/>
      </c>
      <c r="UG11" s="73" t="str">
        <f t="shared" si="48"/>
        <v/>
      </c>
      <c r="UH11" s="73" t="str">
        <f t="shared" si="48"/>
        <v/>
      </c>
      <c r="UI11" s="73" t="str">
        <f t="shared" si="48"/>
        <v/>
      </c>
      <c r="UJ11" s="73" t="str">
        <f t="shared" si="48"/>
        <v/>
      </c>
      <c r="UK11" s="73" t="str">
        <f t="shared" si="48"/>
        <v/>
      </c>
      <c r="UL11" s="73" t="str">
        <f t="shared" si="48"/>
        <v/>
      </c>
      <c r="UM11" s="73" t="str">
        <f t="shared" si="48"/>
        <v/>
      </c>
      <c r="UN11" s="73" t="str">
        <f t="shared" si="48"/>
        <v/>
      </c>
      <c r="UO11" s="73" t="str">
        <f t="shared" si="48"/>
        <v/>
      </c>
      <c r="UP11" s="73" t="str">
        <f t="shared" si="48"/>
        <v/>
      </c>
      <c r="UQ11" s="73" t="str">
        <f t="shared" si="48"/>
        <v/>
      </c>
      <c r="UR11" s="73" t="str">
        <f t="shared" si="48"/>
        <v/>
      </c>
      <c r="US11" s="73" t="str">
        <f t="shared" si="48"/>
        <v/>
      </c>
      <c r="UT11" s="73" t="str">
        <f t="shared" si="48"/>
        <v/>
      </c>
      <c r="UU11" s="73" t="str">
        <f t="shared" si="48"/>
        <v/>
      </c>
      <c r="UV11" s="73" t="str">
        <f t="shared" si="48"/>
        <v/>
      </c>
      <c r="UW11" s="73" t="str">
        <f t="shared" si="48"/>
        <v/>
      </c>
      <c r="UX11" s="73" t="str">
        <f t="shared" si="48"/>
        <v/>
      </c>
      <c r="UY11" s="73" t="str">
        <f t="shared" si="48"/>
        <v/>
      </c>
      <c r="UZ11" s="73" t="str">
        <f t="shared" si="48"/>
        <v/>
      </c>
      <c r="VA11" s="73" t="str">
        <f t="shared" si="48"/>
        <v/>
      </c>
      <c r="VB11" s="73" t="str">
        <f t="shared" si="48"/>
        <v/>
      </c>
      <c r="VC11" s="73" t="str">
        <f t="shared" si="48"/>
        <v/>
      </c>
      <c r="VD11" s="73" t="str">
        <f t="shared" si="48"/>
        <v/>
      </c>
      <c r="VE11" s="73" t="str">
        <f t="shared" si="48"/>
        <v/>
      </c>
      <c r="VF11" s="73" t="str">
        <f t="shared" si="48"/>
        <v/>
      </c>
      <c r="VG11" s="73" t="str">
        <f t="shared" si="48"/>
        <v/>
      </c>
      <c r="VH11" s="73" t="str">
        <f t="shared" si="48"/>
        <v/>
      </c>
      <c r="VI11" s="73" t="str">
        <f t="shared" ref="VI11:WO11" si="49">IF(ISERROR(VLOOKUP(WEEKDAY(VI$8),$A$700:$B$706,2,0)),"",VLOOKUP(WEEKDAY(VI$8),$A$700:$B$706,2,0))</f>
        <v/>
      </c>
      <c r="VJ11" s="73" t="str">
        <f t="shared" si="49"/>
        <v/>
      </c>
      <c r="VK11" s="73" t="str">
        <f t="shared" si="49"/>
        <v/>
      </c>
      <c r="VL11" s="73" t="str">
        <f t="shared" si="49"/>
        <v/>
      </c>
      <c r="VM11" s="73" t="str">
        <f t="shared" si="49"/>
        <v/>
      </c>
      <c r="VN11" s="73" t="str">
        <f t="shared" si="49"/>
        <v/>
      </c>
      <c r="VO11" s="73" t="str">
        <f t="shared" si="49"/>
        <v/>
      </c>
      <c r="VP11" s="73" t="str">
        <f t="shared" si="49"/>
        <v/>
      </c>
      <c r="VQ11" s="73" t="str">
        <f t="shared" si="49"/>
        <v/>
      </c>
      <c r="VR11" s="73" t="str">
        <f t="shared" si="49"/>
        <v/>
      </c>
      <c r="VS11" s="73" t="str">
        <f t="shared" si="49"/>
        <v/>
      </c>
      <c r="VT11" s="73" t="str">
        <f t="shared" si="49"/>
        <v/>
      </c>
      <c r="VU11" s="73" t="str">
        <f t="shared" si="49"/>
        <v/>
      </c>
      <c r="VV11" s="73" t="str">
        <f t="shared" si="49"/>
        <v/>
      </c>
      <c r="VW11" s="73" t="str">
        <f t="shared" si="49"/>
        <v/>
      </c>
      <c r="VX11" s="73" t="str">
        <f t="shared" si="49"/>
        <v/>
      </c>
      <c r="VY11" s="73" t="str">
        <f t="shared" si="49"/>
        <v/>
      </c>
      <c r="VZ11" s="73" t="str">
        <f t="shared" si="49"/>
        <v/>
      </c>
      <c r="WA11" s="73" t="str">
        <f t="shared" si="49"/>
        <v/>
      </c>
      <c r="WB11" s="73" t="str">
        <f t="shared" si="49"/>
        <v/>
      </c>
      <c r="WC11" s="73" t="str">
        <f t="shared" si="49"/>
        <v/>
      </c>
      <c r="WD11" s="73" t="str">
        <f t="shared" si="49"/>
        <v/>
      </c>
      <c r="WE11" s="73" t="str">
        <f t="shared" si="49"/>
        <v/>
      </c>
      <c r="WF11" s="73" t="str">
        <f t="shared" si="49"/>
        <v/>
      </c>
      <c r="WG11" s="73" t="str">
        <f t="shared" si="49"/>
        <v/>
      </c>
      <c r="WH11" s="73" t="str">
        <f t="shared" si="49"/>
        <v/>
      </c>
      <c r="WI11" s="73" t="str">
        <f t="shared" si="49"/>
        <v/>
      </c>
      <c r="WJ11" s="73" t="str">
        <f t="shared" si="49"/>
        <v/>
      </c>
      <c r="WK11" s="73" t="str">
        <f t="shared" si="49"/>
        <v/>
      </c>
      <c r="WL11" s="73" t="str">
        <f t="shared" si="49"/>
        <v/>
      </c>
      <c r="WM11" s="73" t="str">
        <f t="shared" si="49"/>
        <v/>
      </c>
      <c r="WN11" s="73" t="str">
        <f t="shared" si="49"/>
        <v/>
      </c>
      <c r="WO11" s="73" t="str">
        <f t="shared" si="49"/>
        <v/>
      </c>
    </row>
    <row r="12" spans="1:613" s="48" customFormat="1" ht="22.5" customHeight="1" x14ac:dyDescent="0.25">
      <c r="A12" s="64"/>
      <c r="B12" s="264" t="s">
        <v>1311</v>
      </c>
      <c r="C12" s="85" t="s">
        <v>1265</v>
      </c>
      <c r="D12" s="81"/>
      <c r="E12" s="82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</row>
    <row r="13" spans="1:613" s="48" customFormat="1" ht="22.5" customHeight="1" x14ac:dyDescent="0.25">
      <c r="A13" s="64"/>
      <c r="B13" s="265"/>
      <c r="C13" s="86" t="s">
        <v>1266</v>
      </c>
      <c r="D13" s="83" t="s">
        <v>1438</v>
      </c>
      <c r="E13" s="83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</row>
    <row r="14" spans="1:613" s="48" customFormat="1" ht="22.5" customHeight="1" x14ac:dyDescent="0.25">
      <c r="A14" s="63"/>
      <c r="B14" s="265"/>
      <c r="C14" s="87" t="s">
        <v>1267</v>
      </c>
      <c r="D14" s="82" t="s">
        <v>1439</v>
      </c>
      <c r="E14" s="82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5"/>
      <c r="KQ14" s="65"/>
      <c r="KR14" s="65"/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65"/>
      <c r="MG14" s="65"/>
      <c r="MH14" s="65"/>
      <c r="MI14" s="65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65"/>
      <c r="MU14" s="65"/>
      <c r="MV14" s="65"/>
      <c r="MW14" s="65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65"/>
      <c r="NI14" s="65"/>
      <c r="NJ14" s="65"/>
      <c r="NK14" s="65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65"/>
      <c r="NW14" s="65"/>
      <c r="NX14" s="65"/>
      <c r="NY14" s="65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5"/>
      <c r="OK14" s="65"/>
      <c r="OL14" s="65"/>
      <c r="OM14" s="65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5"/>
      <c r="OY14" s="65"/>
      <c r="OZ14" s="65"/>
      <c r="PA14" s="65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5"/>
      <c r="PM14" s="65"/>
      <c r="PN14" s="65"/>
      <c r="PO14" s="65"/>
      <c r="PP14" s="65"/>
      <c r="PQ14" s="65"/>
      <c r="PR14" s="65"/>
      <c r="PS14" s="65"/>
      <c r="PT14" s="65"/>
      <c r="PU14" s="65"/>
      <c r="PV14" s="65"/>
      <c r="PW14" s="65"/>
      <c r="PX14" s="65"/>
      <c r="PY14" s="65"/>
      <c r="PZ14" s="65"/>
      <c r="QA14" s="65"/>
      <c r="QB14" s="65"/>
      <c r="QC14" s="65"/>
      <c r="QD14" s="65"/>
      <c r="QE14" s="65"/>
      <c r="QF14" s="65"/>
      <c r="QG14" s="65"/>
      <c r="QH14" s="65"/>
      <c r="QI14" s="65"/>
      <c r="QJ14" s="65"/>
      <c r="QK14" s="65"/>
      <c r="QL14" s="65"/>
      <c r="QM14" s="65"/>
      <c r="QN14" s="65"/>
      <c r="QO14" s="65"/>
      <c r="QP14" s="65"/>
      <c r="QQ14" s="65"/>
      <c r="QR14" s="65"/>
      <c r="QS14" s="65"/>
      <c r="QT14" s="65"/>
      <c r="QU14" s="65"/>
      <c r="QV14" s="65"/>
      <c r="QW14" s="65"/>
      <c r="QX14" s="65"/>
      <c r="QY14" s="65"/>
      <c r="QZ14" s="65"/>
      <c r="RA14" s="65"/>
      <c r="RB14" s="65"/>
      <c r="RC14" s="65"/>
      <c r="RD14" s="65"/>
      <c r="RE14" s="65"/>
      <c r="RF14" s="65"/>
      <c r="RG14" s="65"/>
      <c r="RH14" s="65"/>
      <c r="RI14" s="65"/>
      <c r="RJ14" s="65"/>
      <c r="RK14" s="65"/>
      <c r="RL14" s="65"/>
      <c r="RM14" s="65"/>
      <c r="RN14" s="65"/>
      <c r="RO14" s="65"/>
      <c r="RP14" s="65"/>
      <c r="RQ14" s="65"/>
      <c r="RR14" s="65"/>
      <c r="RS14" s="65"/>
      <c r="RT14" s="65"/>
      <c r="RU14" s="65"/>
      <c r="RV14" s="65"/>
      <c r="RW14" s="65"/>
      <c r="RX14" s="65"/>
      <c r="RY14" s="65"/>
      <c r="RZ14" s="65"/>
      <c r="SA14" s="65"/>
      <c r="SB14" s="65"/>
      <c r="SC14" s="65"/>
      <c r="SD14" s="65"/>
      <c r="SE14" s="65"/>
      <c r="SF14" s="65"/>
      <c r="SG14" s="65"/>
      <c r="SH14" s="65"/>
      <c r="SI14" s="65"/>
      <c r="SJ14" s="65"/>
      <c r="SK14" s="65"/>
      <c r="SL14" s="65"/>
      <c r="SM14" s="65"/>
      <c r="SN14" s="65"/>
      <c r="SO14" s="65"/>
      <c r="SP14" s="65"/>
      <c r="SQ14" s="65"/>
      <c r="SR14" s="65"/>
      <c r="SS14" s="65"/>
      <c r="ST14" s="65"/>
      <c r="SU14" s="65"/>
      <c r="SV14" s="65"/>
      <c r="SW14" s="65"/>
      <c r="SX14" s="65"/>
      <c r="SY14" s="65"/>
      <c r="SZ14" s="65"/>
      <c r="TA14" s="65"/>
      <c r="TB14" s="65"/>
      <c r="TC14" s="65"/>
      <c r="TD14" s="65"/>
      <c r="TE14" s="65"/>
      <c r="TF14" s="65"/>
      <c r="TG14" s="65"/>
      <c r="TH14" s="65"/>
      <c r="TI14" s="65"/>
      <c r="TJ14" s="65"/>
      <c r="TK14" s="65"/>
      <c r="TL14" s="65"/>
      <c r="TM14" s="65"/>
      <c r="TN14" s="65"/>
      <c r="TO14" s="65"/>
      <c r="TP14" s="65"/>
      <c r="TQ14" s="65"/>
      <c r="TR14" s="65"/>
      <c r="TS14" s="65"/>
      <c r="TT14" s="65"/>
      <c r="TU14" s="65"/>
      <c r="TV14" s="65"/>
      <c r="TW14" s="65"/>
      <c r="TX14" s="65"/>
      <c r="TY14" s="65"/>
      <c r="TZ14" s="65"/>
      <c r="UA14" s="65"/>
      <c r="UB14" s="65"/>
      <c r="UC14" s="65"/>
      <c r="UD14" s="65"/>
      <c r="UE14" s="65"/>
      <c r="UF14" s="65"/>
      <c r="UG14" s="65"/>
      <c r="UH14" s="65"/>
      <c r="UI14" s="65"/>
      <c r="UJ14" s="65"/>
      <c r="UK14" s="65"/>
      <c r="UL14" s="65"/>
      <c r="UM14" s="65"/>
      <c r="UN14" s="65"/>
      <c r="UO14" s="65"/>
      <c r="UP14" s="65"/>
      <c r="UQ14" s="65"/>
      <c r="UR14" s="65"/>
      <c r="US14" s="65"/>
      <c r="UT14" s="65"/>
      <c r="UU14" s="65"/>
      <c r="UV14" s="65"/>
      <c r="UW14" s="65"/>
      <c r="UX14" s="65"/>
      <c r="UY14" s="65"/>
      <c r="UZ14" s="65"/>
      <c r="VA14" s="65"/>
      <c r="VB14" s="65"/>
      <c r="VC14" s="65"/>
      <c r="VD14" s="65"/>
      <c r="VE14" s="65"/>
      <c r="VF14" s="65"/>
      <c r="VG14" s="65"/>
      <c r="VH14" s="65"/>
      <c r="VI14" s="65"/>
      <c r="VJ14" s="65"/>
      <c r="VK14" s="65"/>
      <c r="VL14" s="65"/>
      <c r="VM14" s="65"/>
      <c r="VN14" s="65"/>
      <c r="VO14" s="65"/>
      <c r="VP14" s="65"/>
      <c r="VQ14" s="65"/>
      <c r="VR14" s="65"/>
      <c r="VS14" s="65"/>
      <c r="VT14" s="65"/>
      <c r="VU14" s="65"/>
      <c r="VV14" s="65"/>
      <c r="VW14" s="65"/>
      <c r="VX14" s="65"/>
      <c r="VY14" s="65"/>
      <c r="VZ14" s="65"/>
      <c r="WA14" s="65"/>
      <c r="WB14" s="65"/>
      <c r="WC14" s="65"/>
      <c r="WD14" s="65"/>
      <c r="WE14" s="65"/>
      <c r="WF14" s="65"/>
      <c r="WG14" s="65"/>
      <c r="WH14" s="65"/>
      <c r="WI14" s="65"/>
      <c r="WJ14" s="65"/>
      <c r="WK14" s="65"/>
      <c r="WL14" s="65"/>
      <c r="WM14" s="65"/>
      <c r="WN14" s="65"/>
      <c r="WO14" s="65"/>
    </row>
    <row r="15" spans="1:613" s="48" customFormat="1" ht="22.5" customHeight="1" x14ac:dyDescent="0.25">
      <c r="A15" s="64"/>
      <c r="B15" s="265"/>
      <c r="C15" s="87" t="s">
        <v>1268</v>
      </c>
      <c r="D15" s="81"/>
      <c r="E15" s="82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</row>
    <row r="16" spans="1:613" s="48" customFormat="1" ht="22.5" customHeight="1" x14ac:dyDescent="0.25">
      <c r="A16" s="64"/>
      <c r="B16" s="265"/>
      <c r="C16" s="87" t="s">
        <v>1269</v>
      </c>
      <c r="D16" s="81" t="s">
        <v>1308</v>
      </c>
      <c r="E16" s="82"/>
      <c r="F16" s="65" t="s">
        <v>1317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</row>
    <row r="17" spans="1:613" s="48" customFormat="1" ht="22.5" customHeight="1" x14ac:dyDescent="0.25">
      <c r="A17" s="64"/>
      <c r="B17" s="265"/>
      <c r="C17" s="87" t="s">
        <v>1270</v>
      </c>
      <c r="D17" s="82" t="s">
        <v>1440</v>
      </c>
      <c r="E17" s="82"/>
      <c r="F17" s="65" t="s">
        <v>1439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Y17" s="65"/>
      <c r="IZ17" s="65"/>
      <c r="JA17" s="65"/>
      <c r="JB17" s="65"/>
      <c r="JC17" s="65"/>
      <c r="JD17" s="65"/>
      <c r="JE17" s="65"/>
      <c r="JF17" s="65"/>
      <c r="JG17" s="65"/>
      <c r="JH17" s="65"/>
      <c r="JI17" s="65"/>
      <c r="JJ17" s="65"/>
      <c r="JK17" s="65"/>
      <c r="JL17" s="65"/>
      <c r="JM17" s="65"/>
      <c r="JN17" s="65"/>
      <c r="JO17" s="65"/>
      <c r="JP17" s="65"/>
      <c r="JQ17" s="65"/>
      <c r="JR17" s="65"/>
      <c r="JS17" s="65"/>
      <c r="JT17" s="65"/>
      <c r="JU17" s="65"/>
      <c r="JV17" s="65"/>
      <c r="JW17" s="65"/>
      <c r="JX17" s="65"/>
      <c r="JY17" s="65"/>
      <c r="JZ17" s="65"/>
      <c r="KA17" s="65"/>
      <c r="KB17" s="65"/>
      <c r="KC17" s="65"/>
      <c r="KD17" s="65"/>
      <c r="KE17" s="65"/>
      <c r="KF17" s="65"/>
      <c r="KG17" s="65"/>
      <c r="KH17" s="65"/>
      <c r="KI17" s="65"/>
      <c r="KJ17" s="65"/>
      <c r="KK17" s="65"/>
      <c r="KL17" s="65"/>
      <c r="KM17" s="65"/>
      <c r="KN17" s="65"/>
      <c r="KO17" s="65"/>
      <c r="KP17" s="65"/>
      <c r="KQ17" s="65"/>
      <c r="KR17" s="65"/>
      <c r="KS17" s="65"/>
      <c r="KT17" s="65"/>
      <c r="KU17" s="65"/>
      <c r="KV17" s="65"/>
      <c r="KW17" s="65"/>
      <c r="KX17" s="65"/>
      <c r="KY17" s="65"/>
      <c r="KZ17" s="65"/>
      <c r="LA17" s="65"/>
      <c r="LB17" s="65"/>
      <c r="LC17" s="65"/>
      <c r="LD17" s="65"/>
      <c r="LE17" s="65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  <c r="LZ17" s="65"/>
      <c r="MA17" s="65"/>
      <c r="MB17" s="65"/>
      <c r="MC17" s="65"/>
      <c r="MD17" s="65"/>
      <c r="ME17" s="65"/>
      <c r="MF17" s="65"/>
      <c r="MG17" s="65"/>
      <c r="MH17" s="65"/>
      <c r="MI17" s="65"/>
      <c r="MJ17" s="65"/>
      <c r="MK17" s="65"/>
      <c r="ML17" s="65"/>
      <c r="MM17" s="65"/>
      <c r="MN17" s="65"/>
      <c r="MO17" s="65"/>
      <c r="MP17" s="65"/>
      <c r="MQ17" s="65"/>
      <c r="MR17" s="65"/>
      <c r="MS17" s="65"/>
      <c r="MT17" s="65"/>
      <c r="MU17" s="65"/>
      <c r="MV17" s="65"/>
      <c r="MW17" s="65"/>
      <c r="MX17" s="65"/>
      <c r="MY17" s="65"/>
      <c r="MZ17" s="65"/>
      <c r="NA17" s="65"/>
      <c r="NB17" s="65"/>
      <c r="NC17" s="65"/>
      <c r="ND17" s="65"/>
      <c r="NE17" s="65"/>
      <c r="NF17" s="65"/>
      <c r="NG17" s="65"/>
      <c r="NH17" s="65"/>
      <c r="NI17" s="65"/>
      <c r="NJ17" s="65"/>
      <c r="NK17" s="65"/>
      <c r="NL17" s="65"/>
      <c r="NM17" s="65"/>
      <c r="NN17" s="65"/>
      <c r="NO17" s="65"/>
      <c r="NP17" s="65"/>
      <c r="NQ17" s="65"/>
      <c r="NR17" s="65"/>
      <c r="NS17" s="65"/>
      <c r="NT17" s="65"/>
      <c r="NU17" s="65"/>
      <c r="NV17" s="65"/>
      <c r="NW17" s="65"/>
      <c r="NX17" s="65"/>
      <c r="NY17" s="65"/>
      <c r="NZ17" s="65"/>
      <c r="OA17" s="65"/>
      <c r="OB17" s="65"/>
      <c r="OC17" s="65"/>
      <c r="OD17" s="65"/>
      <c r="OE17" s="65"/>
      <c r="OF17" s="65"/>
      <c r="OG17" s="65"/>
      <c r="OH17" s="65"/>
      <c r="OI17" s="65"/>
      <c r="OJ17" s="65"/>
      <c r="OK17" s="65"/>
      <c r="OL17" s="65"/>
      <c r="OM17" s="65"/>
      <c r="ON17" s="65"/>
      <c r="OO17" s="65"/>
      <c r="OP17" s="65"/>
      <c r="OQ17" s="65"/>
      <c r="OR17" s="65"/>
      <c r="OS17" s="65"/>
      <c r="OT17" s="65"/>
      <c r="OU17" s="65"/>
      <c r="OV17" s="65"/>
      <c r="OW17" s="65"/>
      <c r="OX17" s="65"/>
      <c r="OY17" s="65"/>
      <c r="OZ17" s="65"/>
      <c r="PA17" s="65"/>
      <c r="PB17" s="65"/>
      <c r="PC17" s="65"/>
      <c r="PD17" s="65"/>
      <c r="PE17" s="65"/>
      <c r="PF17" s="65"/>
      <c r="PG17" s="65"/>
      <c r="PH17" s="65"/>
      <c r="PI17" s="65"/>
      <c r="PJ17" s="65"/>
      <c r="PK17" s="65"/>
      <c r="PL17" s="65"/>
      <c r="PM17" s="65"/>
      <c r="PN17" s="65"/>
      <c r="PO17" s="65"/>
      <c r="PP17" s="65"/>
      <c r="PQ17" s="65"/>
      <c r="PR17" s="65"/>
      <c r="PS17" s="65"/>
      <c r="PT17" s="65"/>
      <c r="PU17" s="65"/>
      <c r="PV17" s="65"/>
      <c r="PW17" s="65"/>
      <c r="PX17" s="65"/>
      <c r="PY17" s="65"/>
      <c r="PZ17" s="65"/>
      <c r="QA17" s="65"/>
      <c r="QB17" s="65"/>
      <c r="QC17" s="65"/>
      <c r="QD17" s="65"/>
      <c r="QE17" s="65"/>
      <c r="QF17" s="65"/>
      <c r="QG17" s="65"/>
      <c r="QH17" s="65"/>
      <c r="QI17" s="65"/>
      <c r="QJ17" s="65"/>
      <c r="QK17" s="65"/>
      <c r="QL17" s="65"/>
      <c r="QM17" s="65"/>
      <c r="QN17" s="65"/>
      <c r="QO17" s="65"/>
      <c r="QP17" s="65"/>
      <c r="QQ17" s="65"/>
      <c r="QR17" s="65"/>
      <c r="QS17" s="65"/>
      <c r="QT17" s="65"/>
      <c r="QU17" s="65"/>
      <c r="QV17" s="65"/>
      <c r="QW17" s="65"/>
      <c r="QX17" s="65"/>
      <c r="QY17" s="65"/>
      <c r="QZ17" s="65"/>
      <c r="RA17" s="65"/>
      <c r="RB17" s="65"/>
      <c r="RC17" s="65"/>
      <c r="RD17" s="65"/>
      <c r="RE17" s="65"/>
      <c r="RF17" s="65"/>
      <c r="RG17" s="65"/>
      <c r="RH17" s="65"/>
      <c r="RI17" s="65"/>
      <c r="RJ17" s="65"/>
      <c r="RK17" s="65"/>
      <c r="RL17" s="65"/>
      <c r="RM17" s="65"/>
      <c r="RN17" s="65"/>
      <c r="RO17" s="65"/>
      <c r="RP17" s="65"/>
      <c r="RQ17" s="65"/>
      <c r="RR17" s="65"/>
      <c r="RS17" s="65"/>
      <c r="RT17" s="65"/>
      <c r="RU17" s="65"/>
      <c r="RV17" s="65"/>
      <c r="RW17" s="65"/>
      <c r="RX17" s="65"/>
      <c r="RY17" s="65"/>
      <c r="RZ17" s="65"/>
      <c r="SA17" s="65"/>
      <c r="SB17" s="65"/>
      <c r="SC17" s="65"/>
      <c r="SD17" s="65"/>
      <c r="SE17" s="65"/>
      <c r="SF17" s="65"/>
      <c r="SG17" s="65"/>
      <c r="SH17" s="65"/>
      <c r="SI17" s="65"/>
      <c r="SJ17" s="65"/>
      <c r="SK17" s="65"/>
      <c r="SL17" s="65"/>
      <c r="SM17" s="65"/>
      <c r="SN17" s="65"/>
      <c r="SO17" s="65"/>
      <c r="SP17" s="65"/>
      <c r="SQ17" s="65"/>
      <c r="SR17" s="65"/>
      <c r="SS17" s="65"/>
      <c r="ST17" s="65"/>
      <c r="SU17" s="65"/>
      <c r="SV17" s="65"/>
      <c r="SW17" s="65"/>
      <c r="SX17" s="65"/>
      <c r="SY17" s="65"/>
      <c r="SZ17" s="65"/>
      <c r="TA17" s="65"/>
      <c r="TB17" s="65"/>
      <c r="TC17" s="65"/>
      <c r="TD17" s="65"/>
      <c r="TE17" s="65"/>
      <c r="TF17" s="65"/>
      <c r="TG17" s="65"/>
      <c r="TH17" s="65"/>
      <c r="TI17" s="65"/>
      <c r="TJ17" s="65"/>
      <c r="TK17" s="65"/>
      <c r="TL17" s="65"/>
      <c r="TM17" s="65"/>
      <c r="TN17" s="65"/>
      <c r="TO17" s="65"/>
      <c r="TP17" s="65"/>
      <c r="TQ17" s="65"/>
      <c r="TR17" s="65"/>
      <c r="TS17" s="65"/>
      <c r="TT17" s="65"/>
      <c r="TU17" s="65"/>
      <c r="TV17" s="65"/>
      <c r="TW17" s="65"/>
      <c r="TX17" s="65"/>
      <c r="TY17" s="65"/>
      <c r="TZ17" s="65"/>
      <c r="UA17" s="65"/>
      <c r="UB17" s="65"/>
      <c r="UC17" s="65"/>
      <c r="UD17" s="65"/>
      <c r="UE17" s="65"/>
      <c r="UF17" s="65"/>
      <c r="UG17" s="65"/>
      <c r="UH17" s="65"/>
      <c r="UI17" s="65"/>
      <c r="UJ17" s="65"/>
      <c r="UK17" s="65"/>
      <c r="UL17" s="65"/>
      <c r="UM17" s="65"/>
      <c r="UN17" s="65"/>
      <c r="UO17" s="65"/>
      <c r="UP17" s="65"/>
      <c r="UQ17" s="65"/>
      <c r="UR17" s="65"/>
      <c r="US17" s="65"/>
      <c r="UT17" s="65"/>
      <c r="UU17" s="65"/>
      <c r="UV17" s="65"/>
      <c r="UW17" s="65"/>
      <c r="UX17" s="65"/>
      <c r="UY17" s="65"/>
      <c r="UZ17" s="65"/>
      <c r="VA17" s="65"/>
      <c r="VB17" s="65"/>
      <c r="VC17" s="65"/>
      <c r="VD17" s="65"/>
      <c r="VE17" s="65"/>
      <c r="VF17" s="65"/>
      <c r="VG17" s="65"/>
      <c r="VH17" s="65"/>
      <c r="VI17" s="65"/>
      <c r="VJ17" s="65"/>
      <c r="VK17" s="65"/>
      <c r="VL17" s="65"/>
      <c r="VM17" s="65"/>
      <c r="VN17" s="65"/>
      <c r="VO17" s="65"/>
      <c r="VP17" s="65"/>
      <c r="VQ17" s="65"/>
      <c r="VR17" s="65"/>
      <c r="VS17" s="65"/>
      <c r="VT17" s="65"/>
      <c r="VU17" s="65"/>
      <c r="VV17" s="65"/>
      <c r="VW17" s="65"/>
      <c r="VX17" s="65"/>
      <c r="VY17" s="65"/>
      <c r="VZ17" s="65"/>
      <c r="WA17" s="65"/>
      <c r="WB17" s="65"/>
      <c r="WC17" s="65"/>
      <c r="WD17" s="65"/>
      <c r="WE17" s="65"/>
      <c r="WF17" s="65"/>
      <c r="WG17" s="65"/>
      <c r="WH17" s="65"/>
      <c r="WI17" s="65"/>
      <c r="WJ17" s="65"/>
      <c r="WK17" s="65"/>
      <c r="WL17" s="65"/>
      <c r="WM17" s="65"/>
      <c r="WN17" s="65"/>
      <c r="WO17" s="65"/>
    </row>
    <row r="18" spans="1:613" s="94" customFormat="1" ht="22.5" customHeight="1" x14ac:dyDescent="0.25">
      <c r="A18" s="97"/>
      <c r="B18" s="266" t="s">
        <v>1312</v>
      </c>
      <c r="C18" s="91" t="s">
        <v>1271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</row>
    <row r="19" spans="1:613" s="94" customFormat="1" ht="22.5" customHeight="1" x14ac:dyDescent="0.25">
      <c r="A19" s="98"/>
      <c r="B19" s="266"/>
      <c r="C19" s="91" t="s">
        <v>1272</v>
      </c>
      <c r="D19" s="95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  <c r="IX19" s="96"/>
      <c r="IY19" s="96"/>
      <c r="IZ19" s="96"/>
      <c r="JA19" s="96"/>
      <c r="JB19" s="96"/>
      <c r="JC19" s="96"/>
      <c r="JD19" s="96"/>
      <c r="JE19" s="96"/>
      <c r="JF19" s="96"/>
      <c r="JG19" s="96"/>
      <c r="JH19" s="96"/>
      <c r="JI19" s="96"/>
      <c r="JJ19" s="96"/>
      <c r="JK19" s="96"/>
      <c r="JL19" s="96"/>
      <c r="JM19" s="96"/>
      <c r="JN19" s="96"/>
      <c r="JO19" s="96"/>
      <c r="JP19" s="96"/>
      <c r="JQ19" s="96"/>
      <c r="JR19" s="96"/>
      <c r="JS19" s="96"/>
      <c r="JT19" s="96"/>
      <c r="JU19" s="96"/>
      <c r="JV19" s="96"/>
      <c r="JW19" s="96"/>
      <c r="JX19" s="96"/>
      <c r="JY19" s="96"/>
      <c r="JZ19" s="96"/>
      <c r="KA19" s="96"/>
      <c r="KB19" s="96"/>
      <c r="KC19" s="96"/>
      <c r="KD19" s="96"/>
      <c r="KE19" s="96"/>
      <c r="KF19" s="96"/>
      <c r="KG19" s="96"/>
      <c r="KH19" s="96"/>
      <c r="KI19" s="96"/>
      <c r="KJ19" s="96"/>
      <c r="KK19" s="96"/>
      <c r="KL19" s="96"/>
      <c r="KM19" s="96"/>
      <c r="KN19" s="96"/>
      <c r="KO19" s="96"/>
      <c r="KP19" s="96"/>
      <c r="KQ19" s="96"/>
      <c r="KR19" s="96"/>
      <c r="KS19" s="96"/>
      <c r="KT19" s="96"/>
      <c r="KU19" s="96"/>
      <c r="KV19" s="96"/>
      <c r="KW19" s="96"/>
      <c r="KX19" s="96"/>
      <c r="KY19" s="96"/>
      <c r="KZ19" s="96"/>
      <c r="LA19" s="96"/>
      <c r="LB19" s="96"/>
      <c r="LC19" s="96"/>
      <c r="LD19" s="96"/>
      <c r="LE19" s="96"/>
      <c r="LF19" s="96"/>
      <c r="LG19" s="96"/>
      <c r="LH19" s="96"/>
      <c r="LI19" s="96"/>
      <c r="LJ19" s="96"/>
      <c r="LK19" s="96"/>
      <c r="LL19" s="96"/>
      <c r="LM19" s="96"/>
      <c r="LN19" s="96"/>
      <c r="LO19" s="96"/>
      <c r="LP19" s="96"/>
      <c r="LQ19" s="96"/>
      <c r="LR19" s="96"/>
      <c r="LS19" s="96"/>
      <c r="LT19" s="96"/>
      <c r="LU19" s="96"/>
      <c r="LV19" s="96"/>
      <c r="LW19" s="96"/>
      <c r="LX19" s="96"/>
      <c r="LY19" s="96"/>
      <c r="LZ19" s="96"/>
      <c r="MA19" s="96"/>
      <c r="MB19" s="96"/>
      <c r="MC19" s="96"/>
      <c r="MD19" s="96"/>
      <c r="ME19" s="96"/>
      <c r="MF19" s="96"/>
      <c r="MG19" s="96"/>
      <c r="MH19" s="96"/>
      <c r="MI19" s="96"/>
      <c r="MJ19" s="96"/>
      <c r="MK19" s="96"/>
      <c r="ML19" s="96"/>
      <c r="MM19" s="96"/>
      <c r="MN19" s="96"/>
      <c r="MO19" s="96"/>
      <c r="MP19" s="96"/>
      <c r="MQ19" s="96"/>
      <c r="MR19" s="96"/>
      <c r="MS19" s="96"/>
      <c r="MT19" s="96"/>
      <c r="MU19" s="96"/>
      <c r="MV19" s="96"/>
      <c r="MW19" s="96"/>
      <c r="MX19" s="96"/>
      <c r="MY19" s="96"/>
      <c r="MZ19" s="96"/>
      <c r="NA19" s="96"/>
      <c r="NB19" s="96"/>
      <c r="NC19" s="96"/>
      <c r="ND19" s="96"/>
      <c r="NE19" s="96"/>
      <c r="NF19" s="96"/>
      <c r="NG19" s="96"/>
      <c r="NH19" s="96"/>
      <c r="NI19" s="96"/>
      <c r="NJ19" s="96"/>
      <c r="NK19" s="96"/>
      <c r="NL19" s="96"/>
      <c r="NM19" s="96"/>
      <c r="NN19" s="96"/>
      <c r="NO19" s="96"/>
      <c r="NP19" s="96"/>
      <c r="NQ19" s="96"/>
      <c r="NR19" s="96"/>
      <c r="NS19" s="96"/>
      <c r="NT19" s="96"/>
      <c r="NU19" s="96"/>
      <c r="NV19" s="96"/>
      <c r="NW19" s="96"/>
      <c r="NX19" s="96"/>
      <c r="NY19" s="96"/>
      <c r="NZ19" s="96"/>
      <c r="OA19" s="96"/>
      <c r="OB19" s="96"/>
      <c r="OC19" s="96"/>
      <c r="OD19" s="96"/>
      <c r="OE19" s="96"/>
      <c r="OF19" s="96"/>
      <c r="OG19" s="96"/>
      <c r="OH19" s="96"/>
      <c r="OI19" s="96"/>
      <c r="OJ19" s="96"/>
      <c r="OK19" s="96"/>
      <c r="OL19" s="96"/>
      <c r="OM19" s="96"/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6"/>
      <c r="OZ19" s="96"/>
      <c r="PA19" s="96"/>
      <c r="PB19" s="96"/>
      <c r="PC19" s="96"/>
      <c r="PD19" s="96"/>
      <c r="PE19" s="96"/>
      <c r="PF19" s="96"/>
      <c r="PG19" s="96"/>
      <c r="PH19" s="96"/>
      <c r="PI19" s="96"/>
      <c r="PJ19" s="96"/>
      <c r="PK19" s="96"/>
      <c r="PL19" s="96"/>
      <c r="PM19" s="96"/>
      <c r="PN19" s="96"/>
      <c r="PO19" s="96"/>
      <c r="PP19" s="96"/>
      <c r="PQ19" s="96"/>
      <c r="PR19" s="96"/>
      <c r="PS19" s="96"/>
      <c r="PT19" s="96"/>
      <c r="PU19" s="96"/>
      <c r="PV19" s="96"/>
      <c r="PW19" s="96"/>
      <c r="PX19" s="96"/>
      <c r="PY19" s="96"/>
      <c r="PZ19" s="96"/>
      <c r="QA19" s="96"/>
      <c r="QB19" s="96"/>
      <c r="QC19" s="96"/>
      <c r="QD19" s="96"/>
      <c r="QE19" s="96"/>
      <c r="QF19" s="96"/>
      <c r="QG19" s="96"/>
      <c r="QH19" s="96"/>
      <c r="QI19" s="96"/>
      <c r="QJ19" s="96"/>
      <c r="QK19" s="96"/>
      <c r="QL19" s="96"/>
      <c r="QM19" s="96"/>
      <c r="QN19" s="96"/>
      <c r="QO19" s="96"/>
      <c r="QP19" s="96"/>
      <c r="QQ19" s="96"/>
      <c r="QR19" s="96"/>
      <c r="QS19" s="96"/>
      <c r="QT19" s="96"/>
      <c r="QU19" s="96"/>
      <c r="QV19" s="96"/>
      <c r="QW19" s="96"/>
      <c r="QX19" s="96"/>
      <c r="QY19" s="96"/>
      <c r="QZ19" s="96"/>
      <c r="RA19" s="96"/>
      <c r="RB19" s="96"/>
      <c r="RC19" s="96"/>
      <c r="RD19" s="96"/>
      <c r="RE19" s="96"/>
      <c r="RF19" s="96"/>
      <c r="RG19" s="96"/>
      <c r="RH19" s="96"/>
      <c r="RI19" s="96"/>
      <c r="RJ19" s="96"/>
      <c r="RK19" s="96"/>
      <c r="RL19" s="96"/>
      <c r="RM19" s="96"/>
      <c r="RN19" s="96"/>
      <c r="RO19" s="96"/>
      <c r="RP19" s="96"/>
      <c r="RQ19" s="96"/>
      <c r="RR19" s="96"/>
      <c r="RS19" s="96"/>
      <c r="RT19" s="96"/>
      <c r="RU19" s="96"/>
      <c r="RV19" s="96"/>
      <c r="RW19" s="96"/>
      <c r="RX19" s="96"/>
      <c r="RY19" s="96"/>
      <c r="RZ19" s="96"/>
      <c r="SA19" s="96"/>
      <c r="SB19" s="96"/>
      <c r="SC19" s="96"/>
      <c r="SD19" s="96"/>
      <c r="SE19" s="96"/>
      <c r="SF19" s="96"/>
      <c r="SG19" s="96"/>
      <c r="SH19" s="96"/>
      <c r="SI19" s="96"/>
      <c r="SJ19" s="96"/>
      <c r="SK19" s="96"/>
      <c r="SL19" s="96"/>
      <c r="SM19" s="96"/>
      <c r="SN19" s="96"/>
      <c r="SO19" s="96"/>
      <c r="SP19" s="96"/>
      <c r="SQ19" s="96"/>
      <c r="SR19" s="96"/>
      <c r="SS19" s="96"/>
      <c r="ST19" s="96"/>
      <c r="SU19" s="96"/>
      <c r="SV19" s="96"/>
      <c r="SW19" s="96"/>
      <c r="SX19" s="96"/>
      <c r="SY19" s="96"/>
      <c r="SZ19" s="96"/>
      <c r="TA19" s="96"/>
      <c r="TB19" s="96"/>
      <c r="TC19" s="96"/>
      <c r="TD19" s="96"/>
      <c r="TE19" s="96"/>
      <c r="TF19" s="96"/>
      <c r="TG19" s="96"/>
      <c r="TH19" s="96"/>
      <c r="TI19" s="96"/>
      <c r="TJ19" s="96"/>
      <c r="TK19" s="96"/>
      <c r="TL19" s="96"/>
      <c r="TM19" s="96"/>
      <c r="TN19" s="96"/>
      <c r="TO19" s="96"/>
      <c r="TP19" s="96"/>
      <c r="TQ19" s="96"/>
      <c r="TR19" s="96"/>
      <c r="TS19" s="96"/>
      <c r="TT19" s="96"/>
      <c r="TU19" s="96"/>
      <c r="TV19" s="96"/>
      <c r="TW19" s="96"/>
      <c r="TX19" s="96"/>
      <c r="TY19" s="96"/>
      <c r="TZ19" s="96"/>
      <c r="UA19" s="96"/>
      <c r="UB19" s="96"/>
      <c r="UC19" s="96"/>
      <c r="UD19" s="96"/>
      <c r="UE19" s="96"/>
      <c r="UF19" s="96"/>
      <c r="UG19" s="96"/>
      <c r="UH19" s="96"/>
      <c r="UI19" s="96"/>
      <c r="UJ19" s="96"/>
      <c r="UK19" s="96"/>
      <c r="UL19" s="96"/>
      <c r="UM19" s="96"/>
      <c r="UN19" s="96"/>
      <c r="UO19" s="96"/>
      <c r="UP19" s="96"/>
      <c r="UQ19" s="96"/>
      <c r="UR19" s="96"/>
      <c r="US19" s="96"/>
      <c r="UT19" s="96"/>
      <c r="UU19" s="96"/>
      <c r="UV19" s="96"/>
      <c r="UW19" s="96"/>
      <c r="UX19" s="96"/>
      <c r="UY19" s="96"/>
      <c r="UZ19" s="96"/>
      <c r="VA19" s="96"/>
      <c r="VB19" s="96"/>
      <c r="VC19" s="96"/>
      <c r="VD19" s="96"/>
      <c r="VE19" s="96"/>
      <c r="VF19" s="96"/>
      <c r="VG19" s="96"/>
      <c r="VH19" s="96"/>
      <c r="VI19" s="96"/>
      <c r="VJ19" s="96"/>
      <c r="VK19" s="96"/>
      <c r="VL19" s="96"/>
      <c r="VM19" s="96"/>
      <c r="VN19" s="96"/>
      <c r="VO19" s="96"/>
      <c r="VP19" s="96"/>
      <c r="VQ19" s="96"/>
      <c r="VR19" s="96"/>
      <c r="VS19" s="96"/>
      <c r="VT19" s="96"/>
      <c r="VU19" s="96"/>
      <c r="VV19" s="96"/>
      <c r="VW19" s="96"/>
      <c r="VX19" s="96"/>
      <c r="VY19" s="96"/>
      <c r="VZ19" s="96"/>
      <c r="WA19" s="96"/>
      <c r="WB19" s="96"/>
      <c r="WC19" s="96"/>
      <c r="WD19" s="96"/>
      <c r="WE19" s="96"/>
      <c r="WF19" s="96"/>
      <c r="WG19" s="96"/>
      <c r="WH19" s="96"/>
      <c r="WI19" s="96"/>
      <c r="WJ19" s="96"/>
      <c r="WK19" s="96"/>
      <c r="WL19" s="96"/>
      <c r="WM19" s="96"/>
      <c r="WN19" s="96"/>
      <c r="WO19" s="96"/>
    </row>
    <row r="20" spans="1:613" s="94" customFormat="1" ht="22.5" customHeight="1" x14ac:dyDescent="0.25">
      <c r="A20" s="98"/>
      <c r="B20" s="266"/>
      <c r="C20" s="91" t="s">
        <v>1273</v>
      </c>
      <c r="D20" s="95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96"/>
      <c r="JA20" s="96"/>
      <c r="JB20" s="96"/>
      <c r="JC20" s="96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96"/>
      <c r="JO20" s="96"/>
      <c r="JP20" s="96"/>
      <c r="JQ20" s="96"/>
      <c r="JR20" s="96"/>
      <c r="JS20" s="96"/>
      <c r="JT20" s="96"/>
      <c r="JU20" s="96"/>
      <c r="JV20" s="96"/>
      <c r="JW20" s="96"/>
      <c r="JX20" s="96"/>
      <c r="JY20" s="96"/>
      <c r="JZ20" s="96"/>
      <c r="KA20" s="96"/>
      <c r="KB20" s="96"/>
      <c r="KC20" s="96"/>
      <c r="KD20" s="96"/>
      <c r="KE20" s="96"/>
      <c r="KF20" s="96"/>
      <c r="KG20" s="96"/>
      <c r="KH20" s="96"/>
      <c r="KI20" s="96"/>
      <c r="KJ20" s="96"/>
      <c r="KK20" s="96"/>
      <c r="KL20" s="96"/>
      <c r="KM20" s="96"/>
      <c r="KN20" s="96"/>
      <c r="KO20" s="96"/>
      <c r="KP20" s="96"/>
      <c r="KQ20" s="96"/>
      <c r="KR20" s="96"/>
      <c r="KS20" s="96"/>
      <c r="KT20" s="96"/>
      <c r="KU20" s="96"/>
      <c r="KV20" s="96"/>
      <c r="KW20" s="96"/>
      <c r="KX20" s="96"/>
      <c r="KY20" s="96"/>
      <c r="KZ20" s="96"/>
      <c r="LA20" s="96"/>
      <c r="LB20" s="96"/>
      <c r="LC20" s="96"/>
      <c r="LD20" s="96"/>
      <c r="LE20" s="96"/>
      <c r="LF20" s="96"/>
      <c r="LG20" s="96"/>
      <c r="LH20" s="96"/>
      <c r="LI20" s="96"/>
      <c r="LJ20" s="96"/>
      <c r="LK20" s="96"/>
      <c r="LL20" s="96"/>
      <c r="LM20" s="96"/>
      <c r="LN20" s="96"/>
      <c r="LO20" s="96"/>
      <c r="LP20" s="96"/>
      <c r="LQ20" s="96"/>
      <c r="LR20" s="96"/>
      <c r="LS20" s="96"/>
      <c r="LT20" s="96"/>
      <c r="LU20" s="96"/>
      <c r="LV20" s="96"/>
      <c r="LW20" s="96"/>
      <c r="LX20" s="96"/>
      <c r="LY20" s="96"/>
      <c r="LZ20" s="96"/>
      <c r="MA20" s="96"/>
      <c r="MB20" s="96"/>
      <c r="MC20" s="96"/>
      <c r="MD20" s="96"/>
      <c r="ME20" s="96"/>
      <c r="MF20" s="96"/>
      <c r="MG20" s="96"/>
      <c r="MH20" s="96"/>
      <c r="MI20" s="96"/>
      <c r="MJ20" s="96"/>
      <c r="MK20" s="96"/>
      <c r="ML20" s="96"/>
      <c r="MM20" s="96"/>
      <c r="MN20" s="96"/>
      <c r="MO20" s="96"/>
      <c r="MP20" s="96"/>
      <c r="MQ20" s="96"/>
      <c r="MR20" s="96"/>
      <c r="MS20" s="96"/>
      <c r="MT20" s="96"/>
      <c r="MU20" s="96"/>
      <c r="MV20" s="96"/>
      <c r="MW20" s="96"/>
      <c r="MX20" s="96"/>
      <c r="MY20" s="96"/>
      <c r="MZ20" s="96"/>
      <c r="NA20" s="96"/>
      <c r="NB20" s="96"/>
      <c r="NC20" s="96"/>
      <c r="ND20" s="96"/>
      <c r="NE20" s="96"/>
      <c r="NF20" s="96"/>
      <c r="NG20" s="96"/>
      <c r="NH20" s="96"/>
      <c r="NI20" s="96"/>
      <c r="NJ20" s="96"/>
      <c r="NK20" s="96"/>
      <c r="NL20" s="96"/>
      <c r="NM20" s="96"/>
      <c r="NN20" s="96"/>
      <c r="NO20" s="96"/>
      <c r="NP20" s="96"/>
      <c r="NQ20" s="96"/>
      <c r="NR20" s="96"/>
      <c r="NS20" s="96"/>
      <c r="NT20" s="96"/>
      <c r="NU20" s="96"/>
      <c r="NV20" s="96"/>
      <c r="NW20" s="96"/>
      <c r="NX20" s="96"/>
      <c r="NY20" s="96"/>
      <c r="NZ20" s="96"/>
      <c r="OA20" s="96"/>
      <c r="OB20" s="96"/>
      <c r="OC20" s="96"/>
      <c r="OD20" s="96"/>
      <c r="OE20" s="96"/>
      <c r="OF20" s="96"/>
      <c r="OG20" s="96"/>
      <c r="OH20" s="96"/>
      <c r="OI20" s="96"/>
      <c r="OJ20" s="96"/>
      <c r="OK20" s="96"/>
      <c r="OL20" s="96"/>
      <c r="OM20" s="96"/>
      <c r="ON20" s="96"/>
      <c r="OO20" s="96"/>
      <c r="OP20" s="96"/>
      <c r="OQ20" s="96"/>
      <c r="OR20" s="96"/>
      <c r="OS20" s="96"/>
      <c r="OT20" s="96"/>
      <c r="OU20" s="96"/>
      <c r="OV20" s="96"/>
      <c r="OW20" s="96"/>
      <c r="OX20" s="96"/>
      <c r="OY20" s="96"/>
      <c r="OZ20" s="96"/>
      <c r="PA20" s="96"/>
      <c r="PB20" s="96"/>
      <c r="PC20" s="96"/>
      <c r="PD20" s="96"/>
      <c r="PE20" s="96"/>
      <c r="PF20" s="96"/>
      <c r="PG20" s="96"/>
      <c r="PH20" s="96"/>
      <c r="PI20" s="96"/>
      <c r="PJ20" s="96"/>
      <c r="PK20" s="96"/>
      <c r="PL20" s="96"/>
      <c r="PM20" s="96"/>
      <c r="PN20" s="96"/>
      <c r="PO20" s="96"/>
      <c r="PP20" s="96"/>
      <c r="PQ20" s="96"/>
      <c r="PR20" s="96"/>
      <c r="PS20" s="96"/>
      <c r="PT20" s="96"/>
      <c r="PU20" s="96"/>
      <c r="PV20" s="96"/>
      <c r="PW20" s="96"/>
      <c r="PX20" s="96"/>
      <c r="PY20" s="96"/>
      <c r="PZ20" s="96"/>
      <c r="QA20" s="96"/>
      <c r="QB20" s="96"/>
      <c r="QC20" s="96"/>
      <c r="QD20" s="96"/>
      <c r="QE20" s="96"/>
      <c r="QF20" s="96"/>
      <c r="QG20" s="96"/>
      <c r="QH20" s="96"/>
      <c r="QI20" s="96"/>
      <c r="QJ20" s="96"/>
      <c r="QK20" s="96"/>
      <c r="QL20" s="96"/>
      <c r="QM20" s="96"/>
      <c r="QN20" s="96"/>
      <c r="QO20" s="96"/>
      <c r="QP20" s="96"/>
      <c r="QQ20" s="96"/>
      <c r="QR20" s="96"/>
      <c r="QS20" s="96"/>
      <c r="QT20" s="96"/>
      <c r="QU20" s="96"/>
      <c r="QV20" s="96"/>
      <c r="QW20" s="96"/>
      <c r="QX20" s="96"/>
      <c r="QY20" s="96"/>
      <c r="QZ20" s="96"/>
      <c r="RA20" s="96"/>
      <c r="RB20" s="96"/>
      <c r="RC20" s="96"/>
      <c r="RD20" s="96"/>
      <c r="RE20" s="96"/>
      <c r="RF20" s="96"/>
      <c r="RG20" s="96"/>
      <c r="RH20" s="96"/>
      <c r="RI20" s="96"/>
      <c r="RJ20" s="96"/>
      <c r="RK20" s="96"/>
      <c r="RL20" s="96"/>
      <c r="RM20" s="96"/>
      <c r="RN20" s="96"/>
      <c r="RO20" s="96"/>
      <c r="RP20" s="96"/>
      <c r="RQ20" s="96"/>
      <c r="RR20" s="96"/>
      <c r="RS20" s="96"/>
      <c r="RT20" s="96"/>
      <c r="RU20" s="96"/>
      <c r="RV20" s="96"/>
      <c r="RW20" s="96"/>
      <c r="RX20" s="96"/>
      <c r="RY20" s="96"/>
      <c r="RZ20" s="96"/>
      <c r="SA20" s="96"/>
      <c r="SB20" s="96"/>
      <c r="SC20" s="96"/>
      <c r="SD20" s="96"/>
      <c r="SE20" s="96"/>
      <c r="SF20" s="96"/>
      <c r="SG20" s="96"/>
      <c r="SH20" s="96"/>
      <c r="SI20" s="96"/>
      <c r="SJ20" s="96"/>
      <c r="SK20" s="96"/>
      <c r="SL20" s="96"/>
      <c r="SM20" s="96"/>
      <c r="SN20" s="96"/>
      <c r="SO20" s="96"/>
      <c r="SP20" s="96"/>
      <c r="SQ20" s="96"/>
      <c r="SR20" s="96"/>
      <c r="SS20" s="96"/>
      <c r="ST20" s="96"/>
      <c r="SU20" s="96"/>
      <c r="SV20" s="96"/>
      <c r="SW20" s="96"/>
      <c r="SX20" s="96"/>
      <c r="SY20" s="96"/>
      <c r="SZ20" s="96"/>
      <c r="TA20" s="96"/>
      <c r="TB20" s="96"/>
      <c r="TC20" s="96"/>
      <c r="TD20" s="96"/>
      <c r="TE20" s="96"/>
      <c r="TF20" s="96"/>
      <c r="TG20" s="96"/>
      <c r="TH20" s="96"/>
      <c r="TI20" s="96"/>
      <c r="TJ20" s="96"/>
      <c r="TK20" s="96"/>
      <c r="TL20" s="96"/>
      <c r="TM20" s="96"/>
      <c r="TN20" s="96"/>
      <c r="TO20" s="96"/>
      <c r="TP20" s="96"/>
      <c r="TQ20" s="96"/>
      <c r="TR20" s="96"/>
      <c r="TS20" s="96"/>
      <c r="TT20" s="96"/>
      <c r="TU20" s="96"/>
      <c r="TV20" s="96"/>
      <c r="TW20" s="96"/>
      <c r="TX20" s="96"/>
      <c r="TY20" s="96"/>
      <c r="TZ20" s="96"/>
      <c r="UA20" s="96"/>
      <c r="UB20" s="96"/>
      <c r="UC20" s="96"/>
      <c r="UD20" s="96"/>
      <c r="UE20" s="96"/>
      <c r="UF20" s="96"/>
      <c r="UG20" s="96"/>
      <c r="UH20" s="96"/>
      <c r="UI20" s="96"/>
      <c r="UJ20" s="96"/>
      <c r="UK20" s="96"/>
      <c r="UL20" s="96"/>
      <c r="UM20" s="96"/>
      <c r="UN20" s="96"/>
      <c r="UO20" s="96"/>
      <c r="UP20" s="96"/>
      <c r="UQ20" s="96"/>
      <c r="UR20" s="96"/>
      <c r="US20" s="96"/>
      <c r="UT20" s="96"/>
      <c r="UU20" s="96"/>
      <c r="UV20" s="96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G20" s="96"/>
      <c r="VH20" s="96"/>
      <c r="VI20" s="96"/>
      <c r="VJ20" s="96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VU20" s="96"/>
      <c r="VV20" s="96"/>
      <c r="VW20" s="96"/>
      <c r="VX20" s="96"/>
      <c r="VY20" s="96"/>
      <c r="VZ20" s="96"/>
      <c r="WA20" s="96"/>
      <c r="WB20" s="96"/>
      <c r="WC20" s="96"/>
      <c r="WD20" s="96"/>
      <c r="WE20" s="96"/>
      <c r="WF20" s="96"/>
      <c r="WG20" s="96"/>
      <c r="WH20" s="96"/>
      <c r="WI20" s="96"/>
      <c r="WJ20" s="96"/>
      <c r="WK20" s="96"/>
      <c r="WL20" s="96"/>
      <c r="WM20" s="96"/>
      <c r="WN20" s="96"/>
      <c r="WO20" s="96"/>
    </row>
    <row r="21" spans="1:613" s="94" customFormat="1" ht="22.5" customHeight="1" x14ac:dyDescent="0.25">
      <c r="A21" s="98"/>
      <c r="B21" s="266"/>
      <c r="C21" s="91" t="s">
        <v>1274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</row>
    <row r="22" spans="1:613" s="48" customFormat="1" ht="22.5" customHeight="1" x14ac:dyDescent="0.25">
      <c r="A22" s="63"/>
      <c r="B22" s="267" t="s">
        <v>1313</v>
      </c>
      <c r="C22" s="87" t="s">
        <v>1275</v>
      </c>
      <c r="D22" s="82" t="s">
        <v>1318</v>
      </c>
      <c r="E22" s="82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</row>
    <row r="23" spans="1:613" s="48" customFormat="1" ht="22.5" customHeight="1" x14ac:dyDescent="0.25">
      <c r="A23" s="64"/>
      <c r="B23" s="267"/>
      <c r="C23" s="87" t="s">
        <v>1276</v>
      </c>
      <c r="D23" s="81"/>
      <c r="E23" s="82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  <c r="VH23" s="65"/>
      <c r="VI23" s="65"/>
      <c r="VJ23" s="65"/>
      <c r="VK23" s="65"/>
      <c r="VL23" s="65"/>
      <c r="VM23" s="65"/>
      <c r="VN23" s="65"/>
      <c r="VO23" s="65"/>
      <c r="VP23" s="65"/>
      <c r="VQ23" s="65"/>
      <c r="VR23" s="65"/>
      <c r="VS23" s="65"/>
      <c r="VT23" s="65"/>
      <c r="VU23" s="65"/>
      <c r="VV23" s="65"/>
      <c r="VW23" s="65"/>
      <c r="VX23" s="65"/>
      <c r="VY23" s="65"/>
      <c r="VZ23" s="65"/>
      <c r="WA23" s="65"/>
      <c r="WB23" s="65"/>
      <c r="WC23" s="65"/>
      <c r="WD23" s="65"/>
      <c r="WE23" s="65"/>
      <c r="WF23" s="65"/>
      <c r="WG23" s="65"/>
      <c r="WH23" s="65"/>
      <c r="WI23" s="65"/>
      <c r="WJ23" s="65"/>
      <c r="WK23" s="65"/>
      <c r="WL23" s="65"/>
      <c r="WM23" s="65"/>
      <c r="WN23" s="65"/>
      <c r="WO23" s="65"/>
    </row>
    <row r="24" spans="1:613" s="48" customFormat="1" ht="22.5" customHeight="1" x14ac:dyDescent="0.25">
      <c r="A24" s="64"/>
      <c r="B24" s="267"/>
      <c r="C24" s="87" t="s">
        <v>1277</v>
      </c>
      <c r="D24" s="81"/>
      <c r="E24" s="82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  <c r="VH24" s="65"/>
      <c r="VI24" s="65"/>
      <c r="VJ24" s="65"/>
      <c r="VK24" s="65"/>
      <c r="VL24" s="65"/>
      <c r="VM24" s="65"/>
      <c r="VN24" s="65"/>
      <c r="VO24" s="65"/>
      <c r="VP24" s="65"/>
      <c r="VQ24" s="65"/>
      <c r="VR24" s="65"/>
      <c r="VS24" s="65"/>
      <c r="VT24" s="65"/>
      <c r="VU24" s="65"/>
      <c r="VV24" s="65"/>
      <c r="VW24" s="65"/>
      <c r="VX24" s="65"/>
      <c r="VY24" s="65"/>
      <c r="VZ24" s="65"/>
      <c r="WA24" s="65"/>
      <c r="WB24" s="65"/>
      <c r="WC24" s="65"/>
      <c r="WD24" s="65"/>
      <c r="WE24" s="65"/>
      <c r="WF24" s="65"/>
      <c r="WG24" s="65"/>
      <c r="WH24" s="65"/>
      <c r="WI24" s="65"/>
      <c r="WJ24" s="65"/>
      <c r="WK24" s="65"/>
      <c r="WL24" s="65"/>
      <c r="WM24" s="65"/>
      <c r="WN24" s="65"/>
      <c r="WO24" s="65"/>
    </row>
    <row r="25" spans="1:613" s="48" customFormat="1" ht="22.5" customHeight="1" x14ac:dyDescent="0.25">
      <c r="A25" s="64"/>
      <c r="B25" s="267"/>
      <c r="C25" s="87" t="s">
        <v>1278</v>
      </c>
      <c r="D25" s="82"/>
      <c r="E25" s="82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S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V25" s="65"/>
      <c r="MW25" s="65"/>
      <c r="MX25" s="65"/>
      <c r="MY25" s="65"/>
      <c r="MZ25" s="65"/>
      <c r="NA25" s="65"/>
      <c r="NB25" s="65"/>
      <c r="NC25" s="65"/>
      <c r="ND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5"/>
      <c r="NP25" s="65"/>
      <c r="NQ25" s="65"/>
      <c r="NR25" s="65"/>
      <c r="NS25" s="65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  <c r="OW25" s="65"/>
      <c r="OX25" s="65"/>
      <c r="OY25" s="65"/>
      <c r="OZ25" s="65"/>
      <c r="PA25" s="65"/>
      <c r="PB25" s="65"/>
      <c r="PC25" s="65"/>
      <c r="PD25" s="65"/>
      <c r="PE25" s="65"/>
      <c r="PF25" s="65"/>
      <c r="PG25" s="65"/>
      <c r="PH25" s="65"/>
      <c r="PI25" s="65"/>
      <c r="PJ25" s="65"/>
      <c r="PK25" s="65"/>
      <c r="PL25" s="65"/>
      <c r="PM25" s="65"/>
      <c r="PN25" s="65"/>
      <c r="PO25" s="65"/>
      <c r="PP25" s="65"/>
      <c r="PQ25" s="65"/>
      <c r="PR25" s="65"/>
      <c r="PS25" s="65"/>
      <c r="PT25" s="65"/>
      <c r="PU25" s="65"/>
      <c r="PV25" s="65"/>
      <c r="PW25" s="65"/>
      <c r="PX25" s="65"/>
      <c r="PY25" s="65"/>
      <c r="PZ25" s="65"/>
      <c r="QA25" s="65"/>
      <c r="QB25" s="65"/>
      <c r="QC25" s="65"/>
      <c r="QD25" s="65"/>
      <c r="QE25" s="65"/>
      <c r="QF25" s="65"/>
      <c r="QG25" s="65"/>
      <c r="QH25" s="65"/>
      <c r="QI25" s="65"/>
      <c r="QJ25" s="65"/>
      <c r="QK25" s="65"/>
      <c r="QL25" s="65"/>
      <c r="QM25" s="65"/>
      <c r="QN25" s="65"/>
      <c r="QO25" s="65"/>
      <c r="QP25" s="65"/>
      <c r="QQ25" s="65"/>
      <c r="QR25" s="65"/>
      <c r="QS25" s="65"/>
      <c r="QT25" s="65"/>
      <c r="QU25" s="65"/>
      <c r="QV25" s="65"/>
      <c r="QW25" s="65"/>
      <c r="QX25" s="65"/>
      <c r="QY25" s="65"/>
      <c r="QZ25" s="65"/>
      <c r="RA25" s="65"/>
      <c r="RB25" s="65"/>
      <c r="RC25" s="65"/>
      <c r="RD25" s="65"/>
      <c r="RE25" s="65"/>
      <c r="RF25" s="65"/>
      <c r="RG25" s="65"/>
      <c r="RH25" s="65"/>
      <c r="RI25" s="65"/>
      <c r="RJ25" s="65"/>
      <c r="RK25" s="65"/>
      <c r="RL25" s="65"/>
      <c r="RM25" s="65"/>
      <c r="RN25" s="65"/>
      <c r="RO25" s="65"/>
      <c r="RP25" s="65"/>
      <c r="RQ25" s="65"/>
      <c r="RR25" s="65"/>
      <c r="RS25" s="65"/>
      <c r="RT25" s="65"/>
      <c r="RU25" s="65"/>
      <c r="RV25" s="65"/>
      <c r="RW25" s="65"/>
      <c r="RX25" s="65"/>
      <c r="RY25" s="65"/>
      <c r="RZ25" s="65"/>
      <c r="SA25" s="65"/>
      <c r="SB25" s="65"/>
      <c r="SC25" s="65"/>
      <c r="SD25" s="65"/>
      <c r="SE25" s="65"/>
      <c r="SF25" s="65"/>
      <c r="SG25" s="65"/>
      <c r="SH25" s="65"/>
      <c r="SI25" s="65"/>
      <c r="SJ25" s="65"/>
      <c r="SK25" s="65"/>
      <c r="SL25" s="65"/>
      <c r="SM25" s="65"/>
      <c r="SN25" s="65"/>
      <c r="SO25" s="65"/>
      <c r="SP25" s="65"/>
      <c r="SQ25" s="65"/>
      <c r="SR25" s="65"/>
      <c r="SS25" s="65"/>
      <c r="ST25" s="65"/>
      <c r="SU25" s="65"/>
      <c r="SV25" s="65"/>
      <c r="SW25" s="65"/>
      <c r="SX25" s="65"/>
      <c r="SY25" s="65"/>
      <c r="SZ25" s="65"/>
      <c r="TA25" s="65"/>
      <c r="TB25" s="65"/>
      <c r="TC25" s="65"/>
      <c r="TD25" s="65"/>
      <c r="TE25" s="65"/>
      <c r="TF25" s="65"/>
      <c r="TG25" s="65"/>
      <c r="TH25" s="65"/>
      <c r="TI25" s="65"/>
      <c r="TJ25" s="65"/>
      <c r="TK25" s="65"/>
      <c r="TL25" s="65"/>
      <c r="TM25" s="65"/>
      <c r="TN25" s="65"/>
      <c r="TO25" s="65"/>
      <c r="TP25" s="65"/>
      <c r="TQ25" s="65"/>
      <c r="TR25" s="65"/>
      <c r="TS25" s="65"/>
      <c r="TT25" s="65"/>
      <c r="TU25" s="65"/>
      <c r="TV25" s="65"/>
      <c r="TW25" s="65"/>
      <c r="TX25" s="65"/>
      <c r="TY25" s="65"/>
      <c r="TZ25" s="65"/>
      <c r="UA25" s="65"/>
      <c r="UB25" s="65"/>
      <c r="UC25" s="65"/>
      <c r="UD25" s="65"/>
      <c r="UE25" s="65"/>
      <c r="UF25" s="65"/>
      <c r="UG25" s="65"/>
      <c r="UH25" s="65"/>
      <c r="UI25" s="65"/>
      <c r="UJ25" s="65"/>
      <c r="UK25" s="65"/>
      <c r="UL25" s="65"/>
      <c r="UM25" s="65"/>
      <c r="UN25" s="65"/>
      <c r="UO25" s="65"/>
      <c r="UP25" s="65"/>
      <c r="UQ25" s="65"/>
      <c r="UR25" s="65"/>
      <c r="US25" s="65"/>
      <c r="UT25" s="65"/>
      <c r="UU25" s="65"/>
      <c r="UV25" s="65"/>
      <c r="UW25" s="65"/>
      <c r="UX25" s="65"/>
      <c r="UY25" s="65"/>
      <c r="UZ25" s="65"/>
      <c r="VA25" s="65"/>
      <c r="VB25" s="65"/>
      <c r="VC25" s="65"/>
      <c r="VD25" s="65"/>
      <c r="VE25" s="65"/>
      <c r="VF25" s="65"/>
      <c r="VG25" s="65"/>
      <c r="VH25" s="65"/>
      <c r="VI25" s="65"/>
      <c r="VJ25" s="65"/>
      <c r="VK25" s="65"/>
      <c r="VL25" s="65"/>
      <c r="VM25" s="65"/>
      <c r="VN25" s="65"/>
      <c r="VO25" s="65"/>
      <c r="VP25" s="65"/>
      <c r="VQ25" s="65"/>
      <c r="VR25" s="65"/>
      <c r="VS25" s="65"/>
      <c r="VT25" s="65"/>
      <c r="VU25" s="65"/>
      <c r="VV25" s="65"/>
      <c r="VW25" s="65"/>
      <c r="VX25" s="65"/>
      <c r="VY25" s="65"/>
      <c r="VZ25" s="65"/>
      <c r="WA25" s="65"/>
      <c r="WB25" s="65"/>
      <c r="WC25" s="65"/>
      <c r="WD25" s="65"/>
      <c r="WE25" s="65"/>
      <c r="WF25" s="65"/>
      <c r="WG25" s="65"/>
      <c r="WH25" s="65"/>
      <c r="WI25" s="65"/>
      <c r="WJ25" s="65"/>
      <c r="WK25" s="65"/>
      <c r="WL25" s="65"/>
      <c r="WM25" s="65"/>
      <c r="WN25" s="65"/>
      <c r="WO25" s="65"/>
    </row>
    <row r="26" spans="1:613" s="48" customFormat="1" ht="22.5" customHeight="1" x14ac:dyDescent="0.25">
      <c r="A26" s="63"/>
      <c r="B26" s="267"/>
      <c r="C26" s="87" t="s">
        <v>1279</v>
      </c>
      <c r="D26" s="82"/>
      <c r="E26" s="82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</row>
    <row r="27" spans="1:613" s="48" customFormat="1" ht="22.5" customHeight="1" x14ac:dyDescent="0.25">
      <c r="A27" s="64"/>
      <c r="B27" s="267"/>
      <c r="C27" s="88" t="s">
        <v>1280</v>
      </c>
      <c r="D27" s="81"/>
      <c r="E27" s="82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</row>
    <row r="28" spans="1:613" s="48" customFormat="1" ht="22.5" customHeight="1" x14ac:dyDescent="0.25">
      <c r="A28" s="64"/>
      <c r="B28" s="267"/>
      <c r="C28" s="88" t="s">
        <v>1281</v>
      </c>
      <c r="D28" s="81"/>
      <c r="E28" s="82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</row>
    <row r="29" spans="1:613" s="48" customFormat="1" ht="22.5" customHeight="1" x14ac:dyDescent="0.25">
      <c r="A29" s="64"/>
      <c r="B29" s="267"/>
      <c r="C29" s="88" t="s">
        <v>1282</v>
      </c>
      <c r="D29" s="82"/>
      <c r="E29" s="82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5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</row>
    <row r="30" spans="1:613" s="48" customFormat="1" ht="22.5" customHeight="1" x14ac:dyDescent="0.25">
      <c r="A30" s="63"/>
      <c r="B30" s="265" t="s">
        <v>1314</v>
      </c>
      <c r="C30" s="87" t="s">
        <v>1283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</row>
    <row r="31" spans="1:613" s="48" customFormat="1" ht="22.5" customHeight="1" x14ac:dyDescent="0.25">
      <c r="A31" s="64"/>
      <c r="B31" s="265"/>
      <c r="C31" s="87" t="s">
        <v>1284</v>
      </c>
      <c r="D31" s="6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  <c r="VH31" s="65"/>
      <c r="VI31" s="65"/>
      <c r="VJ31" s="65"/>
      <c r="VK31" s="65"/>
      <c r="VL31" s="65"/>
      <c r="VM31" s="65"/>
      <c r="VN31" s="65"/>
      <c r="VO31" s="65"/>
      <c r="VP31" s="65"/>
      <c r="VQ31" s="65"/>
      <c r="VR31" s="65"/>
      <c r="VS31" s="65"/>
      <c r="VT31" s="65"/>
      <c r="VU31" s="65"/>
      <c r="VV31" s="65"/>
      <c r="VW31" s="65"/>
      <c r="VX31" s="65"/>
      <c r="VY31" s="65"/>
      <c r="VZ31" s="65"/>
      <c r="WA31" s="65"/>
      <c r="WB31" s="65"/>
      <c r="WC31" s="65"/>
      <c r="WD31" s="65"/>
      <c r="WE31" s="65"/>
      <c r="WF31" s="65"/>
      <c r="WG31" s="65"/>
      <c r="WH31" s="65"/>
      <c r="WI31" s="65"/>
      <c r="WJ31" s="65"/>
      <c r="WK31" s="65"/>
      <c r="WL31" s="65"/>
      <c r="WM31" s="65"/>
      <c r="WN31" s="65"/>
      <c r="WO31" s="65"/>
    </row>
    <row r="32" spans="1:613" s="48" customFormat="1" ht="22.5" customHeight="1" x14ac:dyDescent="0.25">
      <c r="A32" s="64"/>
      <c r="B32" s="265"/>
      <c r="C32" s="87" t="s">
        <v>1285</v>
      </c>
      <c r="D32" s="68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  <c r="VH32" s="65"/>
      <c r="VI32" s="65"/>
      <c r="VJ32" s="65"/>
      <c r="VK32" s="65"/>
      <c r="VL32" s="65"/>
      <c r="VM32" s="65"/>
      <c r="VN32" s="65"/>
      <c r="VO32" s="65"/>
      <c r="VP32" s="65"/>
      <c r="VQ32" s="65"/>
      <c r="VR32" s="65"/>
      <c r="VS32" s="65"/>
      <c r="VT32" s="65"/>
      <c r="VU32" s="65"/>
      <c r="VV32" s="65"/>
      <c r="VW32" s="65"/>
      <c r="VX32" s="65"/>
      <c r="VY32" s="65"/>
      <c r="VZ32" s="65"/>
      <c r="WA32" s="65"/>
      <c r="WB32" s="65"/>
      <c r="WC32" s="65"/>
      <c r="WD32" s="65"/>
      <c r="WE32" s="65"/>
      <c r="WF32" s="65"/>
      <c r="WG32" s="65"/>
      <c r="WH32" s="65"/>
      <c r="WI32" s="65"/>
      <c r="WJ32" s="65"/>
      <c r="WK32" s="65"/>
      <c r="WL32" s="65"/>
      <c r="WM32" s="65"/>
      <c r="WN32" s="65"/>
      <c r="WO32" s="65"/>
    </row>
    <row r="33" spans="1:613" s="48" customFormat="1" ht="22.5" customHeight="1" x14ac:dyDescent="0.25">
      <c r="A33" s="64"/>
      <c r="B33" s="268"/>
      <c r="C33" s="89" t="s">
        <v>1286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  <c r="OY33" s="69"/>
      <c r="OZ33" s="69"/>
      <c r="PA33" s="69"/>
      <c r="PB33" s="69"/>
      <c r="PC33" s="69"/>
      <c r="PD33" s="69"/>
      <c r="PE33" s="69"/>
      <c r="PF33" s="69"/>
      <c r="PG33" s="69"/>
      <c r="PH33" s="69"/>
      <c r="PI33" s="69"/>
      <c r="PJ33" s="69"/>
      <c r="PK33" s="69"/>
      <c r="PL33" s="69"/>
      <c r="PM33" s="69"/>
      <c r="PN33" s="69"/>
      <c r="PO33" s="69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9"/>
      <c r="QA33" s="69"/>
      <c r="QB33" s="69"/>
      <c r="QC33" s="69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9"/>
      <c r="QO33" s="69"/>
      <c r="QP33" s="69"/>
      <c r="QQ33" s="69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9"/>
      <c r="RC33" s="69"/>
      <c r="RD33" s="69"/>
      <c r="RE33" s="69"/>
      <c r="RF33" s="69"/>
      <c r="RG33" s="69"/>
      <c r="RH33" s="69"/>
      <c r="RI33" s="69"/>
      <c r="RJ33" s="69"/>
      <c r="RK33" s="69"/>
      <c r="RL33" s="69"/>
      <c r="RM33" s="69"/>
      <c r="RN33" s="69"/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9"/>
      <c r="SJ33" s="69"/>
      <c r="SK33" s="69"/>
      <c r="SL33" s="69"/>
      <c r="SM33" s="69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69"/>
      <c r="TB33" s="69"/>
      <c r="TC33" s="69"/>
      <c r="TD33" s="69"/>
      <c r="TE33" s="69"/>
      <c r="TF33" s="69"/>
      <c r="TG33" s="69"/>
      <c r="TH33" s="69"/>
      <c r="TI33" s="69"/>
      <c r="TJ33" s="69"/>
      <c r="TK33" s="69"/>
      <c r="TL33" s="69"/>
      <c r="TM33" s="69"/>
      <c r="TN33" s="69"/>
      <c r="TO33" s="69"/>
      <c r="TP33" s="69"/>
      <c r="TQ33" s="69"/>
      <c r="TR33" s="69"/>
      <c r="TS33" s="69"/>
      <c r="TT33" s="69"/>
      <c r="TU33" s="69"/>
      <c r="TV33" s="69"/>
      <c r="TW33" s="69"/>
      <c r="TX33" s="69"/>
      <c r="TY33" s="69"/>
      <c r="TZ33" s="69"/>
      <c r="UA33" s="69"/>
      <c r="UB33" s="69"/>
      <c r="UC33" s="69"/>
      <c r="UD33" s="69"/>
      <c r="UE33" s="69"/>
      <c r="UF33" s="69"/>
      <c r="UG33" s="69"/>
      <c r="UH33" s="69"/>
      <c r="UI33" s="69"/>
      <c r="UJ33" s="69"/>
      <c r="UK33" s="69"/>
      <c r="UL33" s="69"/>
      <c r="UM33" s="69"/>
      <c r="UN33" s="69"/>
      <c r="UO33" s="69"/>
      <c r="UP33" s="69"/>
      <c r="UQ33" s="69"/>
      <c r="UR33" s="69"/>
      <c r="US33" s="69"/>
      <c r="UT33" s="69"/>
      <c r="UU33" s="69"/>
      <c r="UV33" s="69"/>
      <c r="UW33" s="69"/>
      <c r="UX33" s="69"/>
      <c r="UY33" s="69"/>
      <c r="UZ33" s="69"/>
      <c r="VA33" s="69"/>
      <c r="VB33" s="69"/>
      <c r="VC33" s="69"/>
      <c r="VD33" s="69"/>
      <c r="VE33" s="69"/>
      <c r="VF33" s="69"/>
      <c r="VG33" s="69"/>
      <c r="VH33" s="69"/>
      <c r="VI33" s="69"/>
      <c r="VJ33" s="69"/>
      <c r="VK33" s="69"/>
      <c r="VL33" s="69"/>
      <c r="VM33" s="69"/>
      <c r="VN33" s="69"/>
      <c r="VO33" s="69"/>
      <c r="VP33" s="69"/>
      <c r="VQ33" s="69"/>
      <c r="VR33" s="69"/>
      <c r="VS33" s="69"/>
      <c r="VT33" s="69"/>
      <c r="VU33" s="69"/>
      <c r="VV33" s="69"/>
      <c r="VW33" s="69"/>
      <c r="VX33" s="69"/>
      <c r="VY33" s="69"/>
      <c r="VZ33" s="69"/>
      <c r="WA33" s="69"/>
      <c r="WB33" s="69"/>
      <c r="WC33" s="69"/>
      <c r="WD33" s="69"/>
      <c r="WE33" s="69"/>
      <c r="WF33" s="69"/>
      <c r="WG33" s="69"/>
      <c r="WH33" s="69"/>
      <c r="WI33" s="69"/>
      <c r="WJ33" s="69"/>
      <c r="WK33" s="69"/>
      <c r="WL33" s="69"/>
      <c r="WM33" s="69"/>
      <c r="WN33" s="69"/>
      <c r="WO33" s="69"/>
    </row>
    <row r="687" spans="1:2" x14ac:dyDescent="0.2">
      <c r="A687" s="50">
        <v>1</v>
      </c>
      <c r="B687" s="50" t="s">
        <v>1287</v>
      </c>
    </row>
    <row r="688" spans="1:2" x14ac:dyDescent="0.2">
      <c r="A688" s="50">
        <v>2</v>
      </c>
      <c r="B688" s="50" t="s">
        <v>1288</v>
      </c>
    </row>
    <row r="689" spans="1:2" x14ac:dyDescent="0.2">
      <c r="A689" s="50">
        <v>3</v>
      </c>
      <c r="B689" s="50" t="s">
        <v>1289</v>
      </c>
    </row>
    <row r="690" spans="1:2" x14ac:dyDescent="0.2">
      <c r="A690" s="50">
        <v>4</v>
      </c>
      <c r="B690" s="50" t="s">
        <v>1290</v>
      </c>
    </row>
    <row r="691" spans="1:2" x14ac:dyDescent="0.2">
      <c r="A691" s="50">
        <v>5</v>
      </c>
      <c r="B691" s="50" t="s">
        <v>1291</v>
      </c>
    </row>
    <row r="692" spans="1:2" x14ac:dyDescent="0.2">
      <c r="A692" s="50">
        <v>6</v>
      </c>
      <c r="B692" s="50" t="s">
        <v>1292</v>
      </c>
    </row>
    <row r="693" spans="1:2" x14ac:dyDescent="0.2">
      <c r="A693" s="50">
        <v>7</v>
      </c>
      <c r="B693" s="50" t="s">
        <v>1293</v>
      </c>
    </row>
    <row r="694" spans="1:2" x14ac:dyDescent="0.2">
      <c r="A694" s="50">
        <v>8</v>
      </c>
      <c r="B694" s="50" t="s">
        <v>1294</v>
      </c>
    </row>
    <row r="695" spans="1:2" x14ac:dyDescent="0.2">
      <c r="A695" s="50">
        <v>9</v>
      </c>
      <c r="B695" s="50" t="s">
        <v>1295</v>
      </c>
    </row>
    <row r="696" spans="1:2" x14ac:dyDescent="0.2">
      <c r="A696" s="50">
        <v>10</v>
      </c>
      <c r="B696" s="50" t="s">
        <v>1296</v>
      </c>
    </row>
    <row r="697" spans="1:2" x14ac:dyDescent="0.2">
      <c r="A697" s="50">
        <v>11</v>
      </c>
      <c r="B697" s="50" t="s">
        <v>1297</v>
      </c>
    </row>
    <row r="698" spans="1:2" x14ac:dyDescent="0.2">
      <c r="A698" s="50">
        <v>12</v>
      </c>
      <c r="B698" s="50" t="s">
        <v>1298</v>
      </c>
    </row>
    <row r="700" spans="1:2" x14ac:dyDescent="0.2">
      <c r="A700" s="50">
        <v>1</v>
      </c>
      <c r="B700" s="50" t="s">
        <v>1299</v>
      </c>
    </row>
    <row r="701" spans="1:2" x14ac:dyDescent="0.2">
      <c r="A701" s="50">
        <v>2</v>
      </c>
      <c r="B701" s="50" t="s">
        <v>1300</v>
      </c>
    </row>
    <row r="702" spans="1:2" x14ac:dyDescent="0.2">
      <c r="A702" s="50">
        <v>3</v>
      </c>
      <c r="B702" s="50" t="s">
        <v>1301</v>
      </c>
    </row>
    <row r="703" spans="1:2" x14ac:dyDescent="0.2">
      <c r="A703" s="50">
        <v>4</v>
      </c>
      <c r="B703" s="50" t="s">
        <v>1302</v>
      </c>
    </row>
    <row r="704" spans="1:2" x14ac:dyDescent="0.2">
      <c r="A704" s="50">
        <v>5</v>
      </c>
      <c r="B704" s="50" t="s">
        <v>1303</v>
      </c>
    </row>
    <row r="705" spans="1:2" x14ac:dyDescent="0.2">
      <c r="A705" s="50">
        <v>6</v>
      </c>
      <c r="B705" s="50" t="s">
        <v>1304</v>
      </c>
    </row>
    <row r="706" spans="1:2" x14ac:dyDescent="0.2">
      <c r="A706" s="50">
        <v>7</v>
      </c>
      <c r="B706" s="50" t="s">
        <v>1305</v>
      </c>
    </row>
  </sheetData>
  <sheetProtection algorithmName="SHA-512" hashValue="ZB2JgQZp5epu/INEhmHX4gxPXqkF3GZ34v6n/D8lckqQjJ9/pAHTZDmzVckoR51h/1FjYj1doKj70Z7i15cgZg==" saltValue="1PkMuOwEbTqzinpbb4vynw==" spinCount="100000" sheet="1" objects="1" scenarios="1" formatCells="0"/>
  <mergeCells count="4">
    <mergeCell ref="B12:B17"/>
    <mergeCell ref="B18:B21"/>
    <mergeCell ref="B22:B29"/>
    <mergeCell ref="B30:B33"/>
  </mergeCells>
  <conditionalFormatting sqref="D9:WO33">
    <cfRule type="expression" dxfId="6" priority="4">
      <formula>D$11="Lundi"</formula>
    </cfRule>
    <cfRule type="expression" dxfId="5" priority="5">
      <formula>D$11="Dimanche"</formula>
    </cfRule>
  </conditionalFormatting>
  <conditionalFormatting sqref="D7">
    <cfRule type="expression" dxfId="4" priority="2">
      <formula>D$11="Samedi"</formula>
    </cfRule>
    <cfRule type="expression" dxfId="3" priority="3">
      <formula>D$11="Dimanche"</formula>
    </cfRule>
  </conditionalFormatting>
  <conditionalFormatting sqref="D12:XFD33">
    <cfRule type="expression" dxfId="2" priority="1">
      <formula>ISTEXT(D12)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EAA8-A1FA-41AB-8298-86697D89DFDC}">
  <sheetPr>
    <pageSetUpPr fitToPage="1"/>
  </sheetPr>
  <dimension ref="A1:E50"/>
  <sheetViews>
    <sheetView showGridLines="0" zoomScale="110" zoomScaleNormal="110" workbookViewId="0">
      <selection activeCell="C42" sqref="C42"/>
    </sheetView>
  </sheetViews>
  <sheetFormatPr baseColWidth="10" defaultRowHeight="14.25" x14ac:dyDescent="0.2"/>
  <cols>
    <col min="1" max="1" width="7.42578125" style="3" customWidth="1"/>
    <col min="2" max="2" width="6.42578125" style="3" customWidth="1"/>
    <col min="3" max="3" width="48.5703125" style="3" customWidth="1"/>
    <col min="4" max="4" width="11.42578125" style="3"/>
    <col min="5" max="5" width="6.140625" style="3" customWidth="1"/>
    <col min="6" max="16384" width="11.42578125" style="3"/>
  </cols>
  <sheetData>
    <row r="1" spans="1:5" ht="27.75" x14ac:dyDescent="0.4">
      <c r="A1" s="241" t="s">
        <v>1319</v>
      </c>
      <c r="B1" s="70"/>
    </row>
    <row r="2" spans="1:5" ht="25.5" x14ac:dyDescent="0.35">
      <c r="A2" s="70"/>
      <c r="B2" s="70"/>
    </row>
    <row r="3" spans="1:5" ht="25.5" x14ac:dyDescent="0.35">
      <c r="A3" s="23" t="s">
        <v>1369</v>
      </c>
      <c r="B3" s="70"/>
    </row>
    <row r="4" spans="1:5" s="140" customFormat="1" ht="25.5" x14ac:dyDescent="0.25">
      <c r="A4" s="138" t="s">
        <v>1368</v>
      </c>
      <c r="B4" s="139"/>
    </row>
    <row r="5" spans="1:5" ht="15" thickBot="1" x14ac:dyDescent="0.25"/>
    <row r="6" spans="1:5" ht="22.5" customHeight="1" x14ac:dyDescent="0.2">
      <c r="B6" s="129"/>
      <c r="C6" s="130"/>
      <c r="D6" s="130"/>
      <c r="E6" s="131"/>
    </row>
    <row r="7" spans="1:5" ht="26.25" customHeight="1" x14ac:dyDescent="0.2">
      <c r="B7" s="132"/>
      <c r="C7" s="270" t="s">
        <v>1412</v>
      </c>
      <c r="D7" s="270"/>
      <c r="E7" s="134"/>
    </row>
    <row r="8" spans="1:5" x14ac:dyDescent="0.2">
      <c r="B8" s="132"/>
      <c r="C8" s="133"/>
      <c r="D8" s="133"/>
      <c r="E8" s="134"/>
    </row>
    <row r="9" spans="1:5" x14ac:dyDescent="0.2">
      <c r="B9" s="132"/>
      <c r="C9" s="133"/>
      <c r="D9" s="133"/>
      <c r="E9" s="134"/>
    </row>
    <row r="10" spans="1:5" ht="15" x14ac:dyDescent="0.25">
      <c r="B10" s="132"/>
      <c r="C10" s="142" t="s">
        <v>1416</v>
      </c>
      <c r="D10" s="143" t="s">
        <v>1367</v>
      </c>
      <c r="E10" s="134"/>
    </row>
    <row r="11" spans="1:5" x14ac:dyDescent="0.2">
      <c r="B11" s="132"/>
      <c r="C11" s="144"/>
      <c r="D11" s="144"/>
      <c r="E11" s="134"/>
    </row>
    <row r="12" spans="1:5" x14ac:dyDescent="0.2">
      <c r="B12" s="132"/>
      <c r="C12" s="144" t="s">
        <v>1417</v>
      </c>
      <c r="D12" s="145">
        <v>8</v>
      </c>
      <c r="E12" s="134"/>
    </row>
    <row r="13" spans="1:5" x14ac:dyDescent="0.2">
      <c r="B13" s="132"/>
      <c r="C13" s="144" t="s">
        <v>1418</v>
      </c>
      <c r="D13" s="145">
        <v>8</v>
      </c>
      <c r="E13" s="134"/>
    </row>
    <row r="14" spans="1:5" x14ac:dyDescent="0.2">
      <c r="B14" s="132"/>
      <c r="C14" s="144" t="s">
        <v>1419</v>
      </c>
      <c r="D14" s="145">
        <v>8</v>
      </c>
      <c r="E14" s="134"/>
    </row>
    <row r="15" spans="1:5" x14ac:dyDescent="0.2">
      <c r="B15" s="132"/>
      <c r="C15" s="144" t="s">
        <v>1420</v>
      </c>
      <c r="D15" s="145">
        <v>21</v>
      </c>
      <c r="E15" s="134"/>
    </row>
    <row r="16" spans="1:5" x14ac:dyDescent="0.2">
      <c r="B16" s="132"/>
      <c r="C16" s="144" t="s">
        <v>1421</v>
      </c>
      <c r="D16" s="145">
        <v>13</v>
      </c>
      <c r="E16" s="134"/>
    </row>
    <row r="17" spans="2:5" x14ac:dyDescent="0.2">
      <c r="B17" s="132"/>
      <c r="C17" s="144" t="s">
        <v>1422</v>
      </c>
      <c r="D17" s="145">
        <v>17</v>
      </c>
      <c r="E17" s="134"/>
    </row>
    <row r="18" spans="2:5" x14ac:dyDescent="0.2">
      <c r="B18" s="132"/>
      <c r="C18" s="144" t="s">
        <v>1425</v>
      </c>
      <c r="D18" s="145">
        <v>20</v>
      </c>
      <c r="E18" s="134"/>
    </row>
    <row r="19" spans="2:5" x14ac:dyDescent="0.2">
      <c r="B19" s="132"/>
      <c r="C19" s="144" t="s">
        <v>1423</v>
      </c>
      <c r="D19" s="145">
        <v>26</v>
      </c>
      <c r="E19" s="134"/>
    </row>
    <row r="20" spans="2:5" x14ac:dyDescent="0.2">
      <c r="B20" s="132"/>
      <c r="C20" s="144" t="s">
        <v>1424</v>
      </c>
      <c r="D20" s="145">
        <v>19</v>
      </c>
      <c r="E20" s="134"/>
    </row>
    <row r="21" spans="2:5" x14ac:dyDescent="0.2">
      <c r="B21" s="132"/>
      <c r="C21" s="144"/>
      <c r="D21" s="144"/>
      <c r="E21" s="134"/>
    </row>
    <row r="22" spans="2:5" ht="15" x14ac:dyDescent="0.25">
      <c r="B22" s="132"/>
      <c r="C22" s="142" t="s">
        <v>1426</v>
      </c>
      <c r="D22" s="144"/>
      <c r="E22" s="134"/>
    </row>
    <row r="23" spans="2:5" x14ac:dyDescent="0.2">
      <c r="B23" s="132"/>
      <c r="C23" s="144"/>
      <c r="D23" s="144"/>
      <c r="E23" s="134"/>
    </row>
    <row r="24" spans="2:5" x14ac:dyDescent="0.2">
      <c r="B24" s="132"/>
      <c r="C24" s="144" t="s">
        <v>1427</v>
      </c>
      <c r="D24" s="145">
        <v>38</v>
      </c>
      <c r="E24" s="134"/>
    </row>
    <row r="25" spans="2:5" x14ac:dyDescent="0.2">
      <c r="B25" s="132"/>
      <c r="C25" s="144" t="s">
        <v>1428</v>
      </c>
      <c r="D25" s="145"/>
      <c r="E25" s="134"/>
    </row>
    <row r="26" spans="2:5" x14ac:dyDescent="0.2">
      <c r="B26" s="132"/>
      <c r="C26" s="144" t="s">
        <v>1429</v>
      </c>
      <c r="D26" s="145"/>
      <c r="E26" s="134"/>
    </row>
    <row r="27" spans="2:5" x14ac:dyDescent="0.2">
      <c r="B27" s="132"/>
      <c r="C27" s="144" t="s">
        <v>1430</v>
      </c>
      <c r="D27" s="145"/>
      <c r="E27" s="134"/>
    </row>
    <row r="28" spans="2:5" x14ac:dyDescent="0.2">
      <c r="B28" s="132"/>
      <c r="C28" s="144" t="s">
        <v>1431</v>
      </c>
      <c r="D28" s="145"/>
      <c r="E28" s="134"/>
    </row>
    <row r="29" spans="2:5" x14ac:dyDescent="0.2">
      <c r="B29" s="132"/>
      <c r="C29" s="144" t="s">
        <v>1432</v>
      </c>
      <c r="D29" s="144"/>
      <c r="E29" s="134"/>
    </row>
    <row r="30" spans="2:5" x14ac:dyDescent="0.2">
      <c r="B30" s="132"/>
      <c r="C30" s="144" t="s">
        <v>1320</v>
      </c>
      <c r="D30" s="145"/>
      <c r="E30" s="134"/>
    </row>
    <row r="31" spans="2:5" x14ac:dyDescent="0.2">
      <c r="B31" s="132"/>
      <c r="C31" s="144"/>
      <c r="D31" s="145"/>
      <c r="E31" s="134"/>
    </row>
    <row r="32" spans="2:5" ht="15" x14ac:dyDescent="0.25">
      <c r="B32" s="132"/>
      <c r="C32" s="142" t="s">
        <v>1433</v>
      </c>
      <c r="D32" s="145"/>
      <c r="E32" s="134"/>
    </row>
    <row r="33" spans="2:5" x14ac:dyDescent="0.2">
      <c r="B33" s="132"/>
      <c r="C33" s="144"/>
      <c r="D33" s="145"/>
      <c r="E33" s="134"/>
    </row>
    <row r="34" spans="2:5" x14ac:dyDescent="0.2">
      <c r="B34" s="132"/>
      <c r="C34" s="144" t="s">
        <v>1436</v>
      </c>
      <c r="D34" s="145"/>
      <c r="E34" s="134"/>
    </row>
    <row r="35" spans="2:5" x14ac:dyDescent="0.2">
      <c r="B35" s="132"/>
      <c r="C35" s="144" t="s">
        <v>1434</v>
      </c>
      <c r="D35" s="144"/>
      <c r="E35" s="134"/>
    </row>
    <row r="36" spans="2:5" x14ac:dyDescent="0.2">
      <c r="B36" s="132"/>
      <c r="C36" s="144" t="s">
        <v>1395</v>
      </c>
      <c r="D36" s="145"/>
      <c r="E36" s="134"/>
    </row>
    <row r="37" spans="2:5" x14ac:dyDescent="0.2">
      <c r="B37" s="132"/>
      <c r="C37" s="144"/>
      <c r="D37" s="145"/>
      <c r="E37" s="134"/>
    </row>
    <row r="38" spans="2:5" ht="15" x14ac:dyDescent="0.25">
      <c r="B38" s="132"/>
      <c r="C38" s="142" t="s">
        <v>1435</v>
      </c>
      <c r="D38" s="145"/>
      <c r="E38" s="134"/>
    </row>
    <row r="39" spans="2:5" x14ac:dyDescent="0.2">
      <c r="B39" s="132"/>
      <c r="C39" s="144"/>
      <c r="D39" s="144"/>
      <c r="E39" s="134"/>
    </row>
    <row r="40" spans="2:5" x14ac:dyDescent="0.2">
      <c r="B40" s="132"/>
      <c r="C40" s="144" t="s">
        <v>1437</v>
      </c>
      <c r="D40" s="144"/>
      <c r="E40" s="134"/>
    </row>
    <row r="41" spans="2:5" x14ac:dyDescent="0.2">
      <c r="B41" s="132"/>
      <c r="C41" s="144" t="s">
        <v>1395</v>
      </c>
      <c r="D41" s="144"/>
      <c r="E41" s="134"/>
    </row>
    <row r="42" spans="2:5" x14ac:dyDescent="0.2">
      <c r="B42" s="132"/>
      <c r="C42" s="144"/>
      <c r="D42" s="145"/>
      <c r="E42" s="134"/>
    </row>
    <row r="43" spans="2:5" x14ac:dyDescent="0.2">
      <c r="B43" s="132"/>
      <c r="C43" s="144"/>
      <c r="D43" s="144"/>
      <c r="E43" s="134"/>
    </row>
    <row r="44" spans="2:5" x14ac:dyDescent="0.2">
      <c r="B44" s="132"/>
      <c r="C44" s="141"/>
      <c r="D44" s="141"/>
      <c r="E44" s="134"/>
    </row>
    <row r="45" spans="2:5" x14ac:dyDescent="0.2">
      <c r="B45" s="132"/>
      <c r="C45" s="271" t="str">
        <f>IF(ISBLANK(Paramètres!C8),"",Paramètres!C8)</f>
        <v>Un temps pour soi</v>
      </c>
      <c r="D45" s="271"/>
      <c r="E45" s="134"/>
    </row>
    <row r="46" spans="2:5" x14ac:dyDescent="0.2">
      <c r="B46" s="132"/>
      <c r="C46" s="272" t="str">
        <f>IF(ISBLANK(Paramètres!C9),"",Paramètres!C9)</f>
        <v>1 côte des Rillettes, 44000 Nantes</v>
      </c>
      <c r="D46" s="272"/>
      <c r="E46" s="134"/>
    </row>
    <row r="47" spans="2:5" x14ac:dyDescent="0.2">
      <c r="B47" s="132"/>
      <c r="C47" s="273">
        <f>IF(ISBLANK(Paramètres!C10),"",Paramètres!C10)</f>
        <v>265656565</v>
      </c>
      <c r="D47" s="273"/>
      <c r="E47" s="134"/>
    </row>
    <row r="48" spans="2:5" x14ac:dyDescent="0.2">
      <c r="B48" s="132"/>
      <c r="C48" s="272" t="str">
        <f>IF(ISBLANK(Paramètres!C11),"",Paramètres!C11)</f>
        <v>un-temps-pour-soi@gmail.com</v>
      </c>
      <c r="D48" s="272"/>
      <c r="E48" s="134"/>
    </row>
    <row r="49" spans="2:5" x14ac:dyDescent="0.2">
      <c r="B49" s="132"/>
      <c r="C49" s="269" t="str">
        <f>"Siret : "&amp;IF(ISBLANK(Paramètres!C12),"",Paramètres!C12)</f>
        <v>Siret : 565 565 565 00012</v>
      </c>
      <c r="D49" s="269"/>
      <c r="E49" s="134"/>
    </row>
    <row r="50" spans="2:5" ht="27" customHeight="1" thickBot="1" x14ac:dyDescent="0.25">
      <c r="B50" s="135"/>
      <c r="C50" s="136"/>
      <c r="D50" s="136"/>
      <c r="E50" s="137"/>
    </row>
  </sheetData>
  <sheetProtection algorithmName="SHA-512" hashValue="b6L6hGQPcKSCnZbcdFC7wVRmrvuDjOXe7hoH7VreOy3BEAZRAOjY7u/eDyfM+JpCWqk0l4UDkqULsTeczfi8CQ==" saltValue="SqHZZSsanjNuPTz6kaTt3Q==" spinCount="100000" sheet="1" objects="1" scenarios="1"/>
  <mergeCells count="6">
    <mergeCell ref="C49:D49"/>
    <mergeCell ref="C7:D7"/>
    <mergeCell ref="C45:D45"/>
    <mergeCell ref="C46:D46"/>
    <mergeCell ref="C47:D47"/>
    <mergeCell ref="C48:D48"/>
  </mergeCells>
  <printOptions horizontalCentered="1" verticalCentered="1"/>
  <pageMargins left="0.23622047244094491" right="0.15748031496062992" top="0.23622047244094491" bottom="0.27559055118110237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A0D2-88FD-48C4-AC37-8C4C09892790}">
  <sheetPr>
    <pageSetUpPr fitToPage="1"/>
  </sheetPr>
  <dimension ref="A1:R80"/>
  <sheetViews>
    <sheetView showGridLines="0" zoomScale="110" zoomScaleNormal="110" workbookViewId="0">
      <selection activeCell="C8" sqref="C8"/>
    </sheetView>
  </sheetViews>
  <sheetFormatPr baseColWidth="10" defaultRowHeight="14.25" x14ac:dyDescent="0.2"/>
  <cols>
    <col min="1" max="1" width="24.85546875" style="3" customWidth="1"/>
    <col min="2" max="2" width="14.85546875" style="18" customWidth="1"/>
    <col min="3" max="3" width="49.85546875" style="3" bestFit="1" customWidth="1"/>
    <col min="4" max="4" width="10" style="4" customWidth="1"/>
    <col min="5" max="6" width="14.140625" style="4" customWidth="1"/>
    <col min="7" max="7" width="22.85546875" style="103" customWidth="1"/>
    <col min="8" max="8" width="14.140625" style="4" customWidth="1"/>
    <col min="9" max="9" width="2.5703125" style="3" customWidth="1"/>
    <col min="10" max="10" width="11.42578125" style="104" hidden="1" customWidth="1"/>
    <col min="11" max="11" width="27" style="104" hidden="1" customWidth="1"/>
    <col min="12" max="14" width="11.42578125" style="3" hidden="1" customWidth="1"/>
    <col min="15" max="15" width="24.85546875" style="3" hidden="1" customWidth="1"/>
    <col min="16" max="18" width="11.42578125" style="3" hidden="1" customWidth="1"/>
    <col min="19" max="16384" width="11.42578125" style="3"/>
  </cols>
  <sheetData>
    <row r="1" spans="1:15" ht="27.75" x14ac:dyDescent="0.4">
      <c r="A1" s="128" t="s">
        <v>1363</v>
      </c>
    </row>
    <row r="3" spans="1:15" ht="26.25" customHeight="1" x14ac:dyDescent="0.2">
      <c r="A3" s="105" t="s">
        <v>1372</v>
      </c>
    </row>
    <row r="4" spans="1:15" ht="15" x14ac:dyDescent="0.2">
      <c r="A4" s="105"/>
    </row>
    <row r="6" spans="1:15" ht="35.25" customHeight="1" x14ac:dyDescent="0.2">
      <c r="A6" s="153" t="s">
        <v>1321</v>
      </c>
      <c r="B6" s="154" t="s">
        <v>1322</v>
      </c>
      <c r="C6" s="155" t="s">
        <v>1323</v>
      </c>
      <c r="D6" s="153" t="s">
        <v>1324</v>
      </c>
      <c r="E6" s="153" t="s">
        <v>1325</v>
      </c>
      <c r="F6" s="153" t="s">
        <v>1326</v>
      </c>
      <c r="G6" s="156" t="s">
        <v>1327</v>
      </c>
      <c r="H6" s="153" t="s">
        <v>1328</v>
      </c>
    </row>
    <row r="7" spans="1:15" s="111" customFormat="1" ht="18" customHeight="1" x14ac:dyDescent="0.25">
      <c r="A7" s="275" t="s">
        <v>1364</v>
      </c>
      <c r="B7" s="106" t="s">
        <v>15</v>
      </c>
      <c r="C7" s="107" t="s">
        <v>1413</v>
      </c>
      <c r="D7" s="108" t="s">
        <v>1330</v>
      </c>
      <c r="E7" s="109">
        <v>12</v>
      </c>
      <c r="F7" s="109">
        <v>20</v>
      </c>
      <c r="G7" s="110" t="str">
        <f>IF(ISBLANK(E7),"",IF(E7&lt;F7,"Alerte !","stock OK"))</f>
        <v>Alerte !</v>
      </c>
      <c r="H7" s="109">
        <v>30</v>
      </c>
      <c r="J7" s="112" t="s">
        <v>1329</v>
      </c>
      <c r="K7" s="112" t="str">
        <f>IF(ISBLANK(H7),"",C7&amp;" "&amp;D7&amp;" x "&amp;H7)</f>
        <v>Huile de massage 250 ml argan unité x 30</v>
      </c>
      <c r="L7" s="111">
        <f>IF(ISBLANK(H7),0,1)</f>
        <v>1</v>
      </c>
      <c r="M7" s="111">
        <f>IF(ISBLANK(H7),"",SUM(L$7:L7))</f>
        <v>1</v>
      </c>
      <c r="N7" s="111" t="str">
        <f>J7</f>
        <v>Papeterie</v>
      </c>
      <c r="O7" s="111" t="str">
        <f>K7</f>
        <v>Huile de massage 250 ml argan unité x 30</v>
      </c>
    </row>
    <row r="8" spans="1:15" s="111" customFormat="1" ht="18" customHeight="1" x14ac:dyDescent="0.25">
      <c r="A8" s="277"/>
      <c r="B8" s="113" t="s">
        <v>17</v>
      </c>
      <c r="C8" s="114" t="s">
        <v>1414</v>
      </c>
      <c r="D8" s="115" t="s">
        <v>1330</v>
      </c>
      <c r="E8" s="116">
        <v>24</v>
      </c>
      <c r="F8" s="116">
        <v>20</v>
      </c>
      <c r="G8" s="117" t="str">
        <f t="shared" ref="G8:G71" si="0">IF(ISBLANK(E8),"",IF(E8&lt;F8,"Alerte !","stock OK"))</f>
        <v>stock OK</v>
      </c>
      <c r="H8" s="116">
        <v>30</v>
      </c>
      <c r="J8" s="112" t="s">
        <v>1329</v>
      </c>
      <c r="K8" s="112" t="str">
        <f t="shared" ref="K8:K38" si="1">IF(ISBLANK(H8),"",C8&amp;" "&amp;D8&amp;" x "&amp;H8)</f>
        <v>Huile de massage 500 ml fleur oranger unité x 30</v>
      </c>
      <c r="L8" s="111">
        <f t="shared" ref="L8:L38" si="2">IF(ISBLANK(H8),0,1)</f>
        <v>1</v>
      </c>
      <c r="M8" s="111">
        <f>IF(ISBLANK(H8),"",SUM(L$7:L8))</f>
        <v>2</v>
      </c>
      <c r="N8" s="111" t="str">
        <f t="shared" ref="N8:O38" si="3">J8</f>
        <v>Papeterie</v>
      </c>
      <c r="O8" s="111" t="str">
        <f t="shared" si="3"/>
        <v>Huile de massage 500 ml fleur oranger unité x 30</v>
      </c>
    </row>
    <row r="9" spans="1:15" s="111" customFormat="1" ht="18" customHeight="1" x14ac:dyDescent="0.25">
      <c r="A9" s="277"/>
      <c r="B9" s="113"/>
      <c r="C9" s="114"/>
      <c r="D9" s="115"/>
      <c r="E9" s="116"/>
      <c r="F9" s="116"/>
      <c r="G9" s="117" t="str">
        <f t="shared" si="0"/>
        <v/>
      </c>
      <c r="H9" s="116"/>
      <c r="J9" s="112" t="s">
        <v>1329</v>
      </c>
      <c r="K9" s="112" t="str">
        <f t="shared" si="1"/>
        <v/>
      </c>
      <c r="L9" s="111">
        <f t="shared" si="2"/>
        <v>0</v>
      </c>
      <c r="M9" s="111" t="str">
        <f>IF(ISBLANK(H9),"",SUM(L$7:L9))</f>
        <v/>
      </c>
      <c r="N9" s="111" t="str">
        <f t="shared" si="3"/>
        <v>Papeterie</v>
      </c>
      <c r="O9" s="111" t="str">
        <f t="shared" si="3"/>
        <v/>
      </c>
    </row>
    <row r="10" spans="1:15" s="111" customFormat="1" ht="18" customHeight="1" x14ac:dyDescent="0.25">
      <c r="A10" s="277"/>
      <c r="B10" s="113"/>
      <c r="C10" s="114"/>
      <c r="D10" s="115"/>
      <c r="E10" s="116"/>
      <c r="F10" s="116"/>
      <c r="G10" s="117" t="str">
        <f t="shared" si="0"/>
        <v/>
      </c>
      <c r="H10" s="116"/>
      <c r="J10" s="112" t="s">
        <v>1329</v>
      </c>
      <c r="K10" s="112" t="str">
        <f t="shared" si="1"/>
        <v/>
      </c>
      <c r="L10" s="111">
        <f t="shared" si="2"/>
        <v>0</v>
      </c>
      <c r="M10" s="111" t="str">
        <f>IF(ISBLANK(H10),"",SUM(L$7:L10))</f>
        <v/>
      </c>
      <c r="N10" s="111" t="str">
        <f t="shared" si="3"/>
        <v>Papeterie</v>
      </c>
      <c r="O10" s="111" t="str">
        <f t="shared" si="3"/>
        <v/>
      </c>
    </row>
    <row r="11" spans="1:15" s="111" customFormat="1" ht="18" customHeight="1" x14ac:dyDescent="0.25">
      <c r="A11" s="277"/>
      <c r="B11" s="113"/>
      <c r="C11" s="114"/>
      <c r="D11" s="115"/>
      <c r="E11" s="116"/>
      <c r="F11" s="116"/>
      <c r="G11" s="117" t="str">
        <f t="shared" si="0"/>
        <v/>
      </c>
      <c r="H11" s="116"/>
      <c r="J11" s="112" t="s">
        <v>1329</v>
      </c>
      <c r="K11" s="112" t="str">
        <f t="shared" si="1"/>
        <v/>
      </c>
      <c r="L11" s="111">
        <f t="shared" si="2"/>
        <v>0</v>
      </c>
      <c r="M11" s="111" t="str">
        <f>IF(ISBLANK(H11),"",SUM(L$7:L11))</f>
        <v/>
      </c>
      <c r="N11" s="111" t="str">
        <f t="shared" si="3"/>
        <v>Papeterie</v>
      </c>
      <c r="O11" s="111" t="str">
        <f t="shared" si="3"/>
        <v/>
      </c>
    </row>
    <row r="12" spans="1:15" s="111" customFormat="1" ht="18" customHeight="1" x14ac:dyDescent="0.25">
      <c r="A12" s="277"/>
      <c r="B12" s="113"/>
      <c r="C12" s="114"/>
      <c r="D12" s="115"/>
      <c r="E12" s="116"/>
      <c r="F12" s="116"/>
      <c r="G12" s="117" t="str">
        <f t="shared" si="0"/>
        <v/>
      </c>
      <c r="H12" s="116"/>
      <c r="J12" s="112" t="s">
        <v>1329</v>
      </c>
      <c r="K12" s="112" t="str">
        <f t="shared" si="1"/>
        <v/>
      </c>
      <c r="L12" s="111">
        <f t="shared" si="2"/>
        <v>0</v>
      </c>
      <c r="M12" s="111" t="str">
        <f>IF(ISBLANK(H12),"",SUM(L$7:L12))</f>
        <v/>
      </c>
      <c r="N12" s="111" t="str">
        <f t="shared" si="3"/>
        <v>Papeterie</v>
      </c>
      <c r="O12" s="111" t="str">
        <f t="shared" si="3"/>
        <v/>
      </c>
    </row>
    <row r="13" spans="1:15" s="111" customFormat="1" ht="18" customHeight="1" x14ac:dyDescent="0.25">
      <c r="A13" s="277"/>
      <c r="B13" s="113"/>
      <c r="C13" s="114"/>
      <c r="D13" s="115"/>
      <c r="E13" s="116"/>
      <c r="F13" s="116"/>
      <c r="G13" s="117" t="str">
        <f t="shared" si="0"/>
        <v/>
      </c>
      <c r="H13" s="116"/>
      <c r="J13" s="112"/>
      <c r="K13" s="112"/>
    </row>
    <row r="14" spans="1:15" s="111" customFormat="1" ht="18" customHeight="1" x14ac:dyDescent="0.25">
      <c r="A14" s="277"/>
      <c r="B14" s="113"/>
      <c r="C14" s="114"/>
      <c r="D14" s="115"/>
      <c r="E14" s="116"/>
      <c r="F14" s="116"/>
      <c r="G14" s="117" t="str">
        <f t="shared" si="0"/>
        <v/>
      </c>
      <c r="H14" s="116"/>
      <c r="J14" s="112"/>
      <c r="K14" s="112"/>
    </row>
    <row r="15" spans="1:15" s="111" customFormat="1" ht="18" customHeight="1" x14ac:dyDescent="0.25">
      <c r="A15" s="277"/>
      <c r="B15" s="113"/>
      <c r="C15" s="114"/>
      <c r="D15" s="115"/>
      <c r="E15" s="116"/>
      <c r="F15" s="116"/>
      <c r="G15" s="117" t="str">
        <f t="shared" si="0"/>
        <v/>
      </c>
      <c r="H15" s="116"/>
      <c r="J15" s="112" t="s">
        <v>1329</v>
      </c>
      <c r="K15" s="112" t="str">
        <f t="shared" si="1"/>
        <v/>
      </c>
      <c r="L15" s="111">
        <f t="shared" si="2"/>
        <v>0</v>
      </c>
      <c r="M15" s="111" t="str">
        <f>IF(ISBLANK(H15),"",SUM(L$7:L15))</f>
        <v/>
      </c>
      <c r="N15" s="111" t="str">
        <f t="shared" si="3"/>
        <v>Papeterie</v>
      </c>
      <c r="O15" s="111" t="str">
        <f t="shared" si="3"/>
        <v/>
      </c>
    </row>
    <row r="16" spans="1:15" s="111" customFormat="1" ht="18" customHeight="1" x14ac:dyDescent="0.25">
      <c r="A16" s="277"/>
      <c r="B16" s="113"/>
      <c r="C16" s="114"/>
      <c r="D16" s="115"/>
      <c r="E16" s="116"/>
      <c r="F16" s="116"/>
      <c r="G16" s="117" t="str">
        <f t="shared" si="0"/>
        <v/>
      </c>
      <c r="H16" s="116"/>
      <c r="J16" s="112" t="s">
        <v>1329</v>
      </c>
      <c r="K16" s="112" t="str">
        <f t="shared" si="1"/>
        <v/>
      </c>
      <c r="L16" s="111">
        <f t="shared" si="2"/>
        <v>0</v>
      </c>
      <c r="M16" s="111" t="str">
        <f>IF(ISBLANK(H16),"",SUM(L$7:L16))</f>
        <v/>
      </c>
      <c r="N16" s="111" t="str">
        <f t="shared" si="3"/>
        <v>Papeterie</v>
      </c>
      <c r="O16" s="111" t="str">
        <f t="shared" si="3"/>
        <v/>
      </c>
    </row>
    <row r="17" spans="1:15" s="111" customFormat="1" ht="18" customHeight="1" x14ac:dyDescent="0.25">
      <c r="A17" s="277"/>
      <c r="B17" s="113"/>
      <c r="C17" s="114"/>
      <c r="D17" s="115"/>
      <c r="E17" s="116"/>
      <c r="F17" s="116"/>
      <c r="G17" s="117" t="str">
        <f t="shared" si="0"/>
        <v/>
      </c>
      <c r="H17" s="116"/>
      <c r="J17" s="112" t="s">
        <v>1329</v>
      </c>
      <c r="K17" s="112" t="str">
        <f t="shared" si="1"/>
        <v/>
      </c>
      <c r="L17" s="111">
        <f t="shared" si="2"/>
        <v>0</v>
      </c>
      <c r="M17" s="111" t="str">
        <f>IF(ISBLANK(H17),"",SUM(L$7:L17))</f>
        <v/>
      </c>
      <c r="N17" s="111" t="str">
        <f t="shared" si="3"/>
        <v>Papeterie</v>
      </c>
      <c r="O17" s="111" t="str">
        <f t="shared" si="3"/>
        <v/>
      </c>
    </row>
    <row r="18" spans="1:15" s="111" customFormat="1" ht="18" customHeight="1" x14ac:dyDescent="0.25">
      <c r="A18" s="277"/>
      <c r="B18" s="113"/>
      <c r="C18" s="114"/>
      <c r="D18" s="115"/>
      <c r="E18" s="116"/>
      <c r="F18" s="116"/>
      <c r="G18" s="117" t="str">
        <f t="shared" si="0"/>
        <v/>
      </c>
      <c r="H18" s="116"/>
      <c r="J18" s="112" t="s">
        <v>1329</v>
      </c>
      <c r="K18" s="112" t="str">
        <f t="shared" si="1"/>
        <v/>
      </c>
      <c r="L18" s="111">
        <f t="shared" si="2"/>
        <v>0</v>
      </c>
      <c r="M18" s="111" t="str">
        <f>IF(ISBLANK(H18),"",SUM(L$7:L18))</f>
        <v/>
      </c>
      <c r="N18" s="111" t="str">
        <f t="shared" si="3"/>
        <v>Papeterie</v>
      </c>
      <c r="O18" s="111" t="str">
        <f t="shared" si="3"/>
        <v/>
      </c>
    </row>
    <row r="19" spans="1:15" s="111" customFormat="1" ht="18" customHeight="1" x14ac:dyDescent="0.25">
      <c r="A19" s="277"/>
      <c r="B19" s="113"/>
      <c r="C19" s="114"/>
      <c r="D19" s="115"/>
      <c r="E19" s="116"/>
      <c r="F19" s="116"/>
      <c r="G19" s="117" t="str">
        <f t="shared" si="0"/>
        <v/>
      </c>
      <c r="H19" s="116"/>
      <c r="J19" s="112" t="s">
        <v>1329</v>
      </c>
      <c r="K19" s="112" t="str">
        <f t="shared" si="1"/>
        <v/>
      </c>
      <c r="L19" s="111">
        <f t="shared" si="2"/>
        <v>0</v>
      </c>
      <c r="M19" s="111" t="str">
        <f>IF(ISBLANK(H19),"",SUM(L$7:L19))</f>
        <v/>
      </c>
      <c r="N19" s="111" t="str">
        <f t="shared" si="3"/>
        <v>Papeterie</v>
      </c>
      <c r="O19" s="111" t="str">
        <f t="shared" si="3"/>
        <v/>
      </c>
    </row>
    <row r="20" spans="1:15" s="111" customFormat="1" ht="18" customHeight="1" x14ac:dyDescent="0.25">
      <c r="A20" s="277"/>
      <c r="B20" s="113"/>
      <c r="C20" s="114"/>
      <c r="D20" s="115"/>
      <c r="E20" s="116"/>
      <c r="F20" s="116"/>
      <c r="G20" s="117" t="str">
        <f t="shared" si="0"/>
        <v/>
      </c>
      <c r="H20" s="116"/>
      <c r="J20" s="112" t="s">
        <v>1329</v>
      </c>
      <c r="K20" s="112" t="str">
        <f t="shared" si="1"/>
        <v/>
      </c>
      <c r="L20" s="111">
        <f t="shared" si="2"/>
        <v>0</v>
      </c>
      <c r="M20" s="111" t="str">
        <f>IF(ISBLANK(H20),"",SUM(L$7:L20))</f>
        <v/>
      </c>
      <c r="N20" s="111" t="str">
        <f t="shared" si="3"/>
        <v>Papeterie</v>
      </c>
      <c r="O20" s="111" t="str">
        <f t="shared" si="3"/>
        <v/>
      </c>
    </row>
    <row r="21" spans="1:15" s="111" customFormat="1" ht="18" customHeight="1" x14ac:dyDescent="0.25">
      <c r="A21" s="278"/>
      <c r="B21" s="118"/>
      <c r="C21" s="119"/>
      <c r="D21" s="120"/>
      <c r="E21" s="121"/>
      <c r="F21" s="121"/>
      <c r="G21" s="122" t="str">
        <f t="shared" si="0"/>
        <v/>
      </c>
      <c r="H21" s="121"/>
      <c r="J21" s="112" t="s">
        <v>1329</v>
      </c>
      <c r="K21" s="112" t="str">
        <f t="shared" si="1"/>
        <v/>
      </c>
      <c r="L21" s="111">
        <f t="shared" si="2"/>
        <v>0</v>
      </c>
      <c r="M21" s="111" t="str">
        <f>IF(ISBLANK(H21),"",SUM(L$7:L21))</f>
        <v/>
      </c>
      <c r="N21" s="111" t="str">
        <f t="shared" si="3"/>
        <v>Papeterie</v>
      </c>
      <c r="O21" s="111" t="str">
        <f t="shared" si="3"/>
        <v/>
      </c>
    </row>
    <row r="22" spans="1:15" s="111" customFormat="1" ht="18" customHeight="1" x14ac:dyDescent="0.25">
      <c r="A22" s="274" t="s">
        <v>1365</v>
      </c>
      <c r="B22" s="123" t="s">
        <v>1379</v>
      </c>
      <c r="C22" s="124" t="s">
        <v>1415</v>
      </c>
      <c r="D22" s="125" t="s">
        <v>1330</v>
      </c>
      <c r="E22" s="126">
        <v>24</v>
      </c>
      <c r="F22" s="126">
        <v>24</v>
      </c>
      <c r="G22" s="127" t="str">
        <f t="shared" si="0"/>
        <v>stock OK</v>
      </c>
      <c r="H22" s="126"/>
      <c r="J22" s="112" t="s">
        <v>1333</v>
      </c>
      <c r="K22" s="112" t="str">
        <f t="shared" si="1"/>
        <v/>
      </c>
      <c r="L22" s="111">
        <f t="shared" si="2"/>
        <v>0</v>
      </c>
      <c r="M22" s="111" t="str">
        <f>IF(ISBLANK(H22),"",SUM(L$7:L22))</f>
        <v/>
      </c>
      <c r="N22" s="111" t="str">
        <f t="shared" si="3"/>
        <v>Enveloppes/timbres</v>
      </c>
      <c r="O22" s="111" t="str">
        <f t="shared" si="3"/>
        <v/>
      </c>
    </row>
    <row r="23" spans="1:15" s="111" customFormat="1" ht="18" customHeight="1" x14ac:dyDescent="0.25">
      <c r="A23" s="275"/>
      <c r="B23" s="113"/>
      <c r="C23" s="114"/>
      <c r="D23" s="115"/>
      <c r="E23" s="116"/>
      <c r="F23" s="116"/>
      <c r="G23" s="117" t="str">
        <f t="shared" si="0"/>
        <v/>
      </c>
      <c r="H23" s="116"/>
      <c r="J23" s="112" t="s">
        <v>1333</v>
      </c>
      <c r="K23" s="112" t="str">
        <f t="shared" si="1"/>
        <v/>
      </c>
      <c r="L23" s="111">
        <f t="shared" si="2"/>
        <v>0</v>
      </c>
      <c r="M23" s="111" t="str">
        <f>IF(ISBLANK(H23),"",SUM(L$7:L23))</f>
        <v/>
      </c>
      <c r="N23" s="111" t="str">
        <f t="shared" si="3"/>
        <v>Enveloppes/timbres</v>
      </c>
      <c r="O23" s="111" t="str">
        <f t="shared" si="3"/>
        <v/>
      </c>
    </row>
    <row r="24" spans="1:15" s="111" customFormat="1" ht="18" customHeight="1" x14ac:dyDescent="0.25">
      <c r="A24" s="275"/>
      <c r="B24" s="113"/>
      <c r="C24" s="114"/>
      <c r="D24" s="115"/>
      <c r="E24" s="116"/>
      <c r="F24" s="116"/>
      <c r="G24" s="117" t="str">
        <f t="shared" si="0"/>
        <v/>
      </c>
      <c r="H24" s="116"/>
      <c r="J24" s="112" t="s">
        <v>1333</v>
      </c>
      <c r="K24" s="112" t="str">
        <f t="shared" si="1"/>
        <v/>
      </c>
      <c r="L24" s="111">
        <f t="shared" si="2"/>
        <v>0</v>
      </c>
      <c r="M24" s="111" t="str">
        <f>IF(ISBLANK(H24),"",SUM(L$7:L24))</f>
        <v/>
      </c>
      <c r="N24" s="111" t="str">
        <f t="shared" si="3"/>
        <v>Enveloppes/timbres</v>
      </c>
      <c r="O24" s="111" t="str">
        <f t="shared" si="3"/>
        <v/>
      </c>
    </row>
    <row r="25" spans="1:15" s="111" customFormat="1" ht="18" customHeight="1" x14ac:dyDescent="0.25">
      <c r="A25" s="275"/>
      <c r="B25" s="113"/>
      <c r="C25" s="114"/>
      <c r="D25" s="115"/>
      <c r="E25" s="116"/>
      <c r="F25" s="116"/>
      <c r="G25" s="117" t="str">
        <f t="shared" si="0"/>
        <v/>
      </c>
      <c r="H25" s="116"/>
      <c r="J25" s="112" t="s">
        <v>1333</v>
      </c>
      <c r="K25" s="112" t="str">
        <f t="shared" si="1"/>
        <v/>
      </c>
      <c r="L25" s="111">
        <f t="shared" si="2"/>
        <v>0</v>
      </c>
      <c r="M25" s="111" t="str">
        <f>IF(ISBLANK(H25),"",SUM(L$7:L25))</f>
        <v/>
      </c>
      <c r="N25" s="111" t="str">
        <f t="shared" si="3"/>
        <v>Enveloppes/timbres</v>
      </c>
      <c r="O25" s="111" t="str">
        <f t="shared" si="3"/>
        <v/>
      </c>
    </row>
    <row r="26" spans="1:15" s="111" customFormat="1" ht="18" customHeight="1" x14ac:dyDescent="0.25">
      <c r="A26" s="275"/>
      <c r="B26" s="113"/>
      <c r="C26" s="114"/>
      <c r="D26" s="115"/>
      <c r="E26" s="116"/>
      <c r="F26" s="116"/>
      <c r="G26" s="117" t="str">
        <f t="shared" si="0"/>
        <v/>
      </c>
      <c r="H26" s="116"/>
      <c r="J26" s="112" t="s">
        <v>1333</v>
      </c>
      <c r="K26" s="112" t="str">
        <f t="shared" si="1"/>
        <v/>
      </c>
      <c r="L26" s="111">
        <f t="shared" si="2"/>
        <v>0</v>
      </c>
      <c r="M26" s="111" t="str">
        <f>IF(ISBLANK(H26),"",SUM(L$7:L26))</f>
        <v/>
      </c>
      <c r="N26" s="111" t="str">
        <f t="shared" si="3"/>
        <v>Enveloppes/timbres</v>
      </c>
      <c r="O26" s="111" t="str">
        <f t="shared" si="3"/>
        <v/>
      </c>
    </row>
    <row r="27" spans="1:15" s="111" customFormat="1" ht="18" customHeight="1" x14ac:dyDescent="0.25">
      <c r="A27" s="275"/>
      <c r="B27" s="113"/>
      <c r="C27" s="114"/>
      <c r="D27" s="115"/>
      <c r="E27" s="116"/>
      <c r="F27" s="116"/>
      <c r="G27" s="117" t="str">
        <f t="shared" si="0"/>
        <v/>
      </c>
      <c r="H27" s="116"/>
      <c r="J27" s="112"/>
      <c r="K27" s="112"/>
    </row>
    <row r="28" spans="1:15" s="111" customFormat="1" ht="18" customHeight="1" x14ac:dyDescent="0.25">
      <c r="A28" s="275"/>
      <c r="B28" s="113"/>
      <c r="C28" s="114"/>
      <c r="D28" s="115"/>
      <c r="E28" s="116"/>
      <c r="F28" s="116"/>
      <c r="G28" s="117" t="str">
        <f t="shared" si="0"/>
        <v/>
      </c>
      <c r="H28" s="116"/>
      <c r="J28" s="112"/>
      <c r="K28" s="112"/>
    </row>
    <row r="29" spans="1:15" s="111" customFormat="1" ht="18" customHeight="1" x14ac:dyDescent="0.25">
      <c r="A29" s="275"/>
      <c r="B29" s="113"/>
      <c r="C29" s="114"/>
      <c r="D29" s="115"/>
      <c r="E29" s="116"/>
      <c r="F29" s="116"/>
      <c r="G29" s="117" t="str">
        <f t="shared" si="0"/>
        <v/>
      </c>
      <c r="H29" s="116"/>
      <c r="J29" s="112" t="s">
        <v>1333</v>
      </c>
      <c r="K29" s="112" t="str">
        <f t="shared" si="1"/>
        <v/>
      </c>
      <c r="L29" s="111">
        <f t="shared" si="2"/>
        <v>0</v>
      </c>
      <c r="M29" s="111" t="str">
        <f>IF(ISBLANK(H29),"",SUM(L$7:L29))</f>
        <v/>
      </c>
      <c r="N29" s="111" t="str">
        <f t="shared" si="3"/>
        <v>Enveloppes/timbres</v>
      </c>
      <c r="O29" s="111" t="str">
        <f t="shared" si="3"/>
        <v/>
      </c>
    </row>
    <row r="30" spans="1:15" s="111" customFormat="1" ht="18" customHeight="1" x14ac:dyDescent="0.25">
      <c r="A30" s="275"/>
      <c r="B30" s="113"/>
      <c r="C30" s="114"/>
      <c r="D30" s="115"/>
      <c r="E30" s="116"/>
      <c r="F30" s="116"/>
      <c r="G30" s="117" t="str">
        <f t="shared" si="0"/>
        <v/>
      </c>
      <c r="H30" s="116"/>
      <c r="J30" s="112" t="s">
        <v>1333</v>
      </c>
      <c r="K30" s="112" t="str">
        <f t="shared" si="1"/>
        <v/>
      </c>
      <c r="L30" s="111">
        <f t="shared" si="2"/>
        <v>0</v>
      </c>
      <c r="M30" s="111" t="str">
        <f>IF(ISBLANK(H30),"",SUM(L$7:L30))</f>
        <v/>
      </c>
      <c r="N30" s="111" t="str">
        <f t="shared" si="3"/>
        <v>Enveloppes/timbres</v>
      </c>
      <c r="O30" s="111" t="str">
        <f t="shared" si="3"/>
        <v/>
      </c>
    </row>
    <row r="31" spans="1:15" s="111" customFormat="1" ht="18" customHeight="1" x14ac:dyDescent="0.25">
      <c r="A31" s="275"/>
      <c r="B31" s="113"/>
      <c r="C31" s="114"/>
      <c r="D31" s="115"/>
      <c r="E31" s="116"/>
      <c r="F31" s="116"/>
      <c r="G31" s="117" t="str">
        <f t="shared" si="0"/>
        <v/>
      </c>
      <c r="H31" s="116"/>
      <c r="J31" s="112" t="s">
        <v>1333</v>
      </c>
      <c r="K31" s="112" t="str">
        <f t="shared" si="1"/>
        <v/>
      </c>
      <c r="L31" s="111">
        <f t="shared" si="2"/>
        <v>0</v>
      </c>
      <c r="M31" s="111" t="str">
        <f>IF(ISBLANK(H31),"",SUM(L$7:L31))</f>
        <v/>
      </c>
      <c r="N31" s="111" t="str">
        <f t="shared" si="3"/>
        <v>Enveloppes/timbres</v>
      </c>
      <c r="O31" s="111" t="str">
        <f t="shared" si="3"/>
        <v/>
      </c>
    </row>
    <row r="32" spans="1:15" s="111" customFormat="1" ht="18" customHeight="1" x14ac:dyDescent="0.25">
      <c r="A32" s="275"/>
      <c r="B32" s="113"/>
      <c r="C32" s="114"/>
      <c r="D32" s="115"/>
      <c r="E32" s="116"/>
      <c r="F32" s="116"/>
      <c r="G32" s="117" t="str">
        <f t="shared" si="0"/>
        <v/>
      </c>
      <c r="H32" s="116"/>
      <c r="J32" s="112" t="s">
        <v>1333</v>
      </c>
      <c r="K32" s="112" t="str">
        <f t="shared" si="1"/>
        <v/>
      </c>
      <c r="L32" s="111">
        <f t="shared" si="2"/>
        <v>0</v>
      </c>
      <c r="M32" s="111" t="str">
        <f>IF(ISBLANK(H32),"",SUM(L$7:L32))</f>
        <v/>
      </c>
      <c r="N32" s="111" t="str">
        <f t="shared" si="3"/>
        <v>Enveloppes/timbres</v>
      </c>
      <c r="O32" s="111" t="str">
        <f t="shared" si="3"/>
        <v/>
      </c>
    </row>
    <row r="33" spans="1:15" s="111" customFormat="1" ht="18" customHeight="1" x14ac:dyDescent="0.25">
      <c r="A33" s="275"/>
      <c r="B33" s="113"/>
      <c r="C33" s="114"/>
      <c r="D33" s="115"/>
      <c r="E33" s="116"/>
      <c r="F33" s="116"/>
      <c r="G33" s="117" t="str">
        <f t="shared" si="0"/>
        <v/>
      </c>
      <c r="H33" s="116"/>
      <c r="J33" s="112" t="s">
        <v>1333</v>
      </c>
      <c r="K33" s="112" t="str">
        <f t="shared" si="1"/>
        <v/>
      </c>
      <c r="L33" s="111">
        <f t="shared" si="2"/>
        <v>0</v>
      </c>
      <c r="M33" s="111" t="str">
        <f>IF(ISBLANK(H33),"",SUM(L$7:L33))</f>
        <v/>
      </c>
      <c r="N33" s="111" t="str">
        <f t="shared" si="3"/>
        <v>Enveloppes/timbres</v>
      </c>
      <c r="O33" s="111" t="str">
        <f t="shared" si="3"/>
        <v/>
      </c>
    </row>
    <row r="34" spans="1:15" s="111" customFormat="1" ht="18" customHeight="1" x14ac:dyDescent="0.25">
      <c r="A34" s="275"/>
      <c r="B34" s="113"/>
      <c r="C34" s="114"/>
      <c r="D34" s="115"/>
      <c r="E34" s="116"/>
      <c r="F34" s="116"/>
      <c r="G34" s="117" t="str">
        <f t="shared" si="0"/>
        <v/>
      </c>
      <c r="H34" s="116"/>
      <c r="J34" s="112" t="s">
        <v>1333</v>
      </c>
      <c r="K34" s="112" t="str">
        <f t="shared" si="1"/>
        <v/>
      </c>
      <c r="L34" s="111">
        <f t="shared" si="2"/>
        <v>0</v>
      </c>
      <c r="M34" s="111" t="str">
        <f>IF(ISBLANK(H34),"",SUM(L$7:L34))</f>
        <v/>
      </c>
      <c r="N34" s="111" t="str">
        <f t="shared" si="3"/>
        <v>Enveloppes/timbres</v>
      </c>
      <c r="O34" s="111" t="str">
        <f t="shared" si="3"/>
        <v/>
      </c>
    </row>
    <row r="35" spans="1:15" s="111" customFormat="1" ht="18" customHeight="1" x14ac:dyDescent="0.25">
      <c r="A35" s="275"/>
      <c r="B35" s="113"/>
      <c r="C35" s="114"/>
      <c r="D35" s="115"/>
      <c r="E35" s="116"/>
      <c r="F35" s="116"/>
      <c r="G35" s="117" t="str">
        <f t="shared" si="0"/>
        <v/>
      </c>
      <c r="H35" s="116"/>
      <c r="J35" s="112" t="s">
        <v>1333</v>
      </c>
      <c r="K35" s="112" t="str">
        <f t="shared" si="1"/>
        <v/>
      </c>
      <c r="L35" s="111">
        <f t="shared" si="2"/>
        <v>0</v>
      </c>
      <c r="M35" s="111" t="str">
        <f>IF(ISBLANK(H35),"",SUM(L$7:L35))</f>
        <v/>
      </c>
      <c r="N35" s="111" t="str">
        <f t="shared" si="3"/>
        <v>Enveloppes/timbres</v>
      </c>
      <c r="O35" s="111" t="str">
        <f t="shared" si="3"/>
        <v/>
      </c>
    </row>
    <row r="36" spans="1:15" s="111" customFormat="1" ht="18" customHeight="1" x14ac:dyDescent="0.25">
      <c r="A36" s="275"/>
      <c r="B36" s="113"/>
      <c r="C36" s="114"/>
      <c r="D36" s="115"/>
      <c r="E36" s="116"/>
      <c r="F36" s="116"/>
      <c r="G36" s="117" t="str">
        <f t="shared" si="0"/>
        <v/>
      </c>
      <c r="H36" s="116"/>
      <c r="J36" s="112" t="s">
        <v>1333</v>
      </c>
      <c r="K36" s="112" t="str">
        <f t="shared" si="1"/>
        <v/>
      </c>
      <c r="L36" s="111">
        <f t="shared" si="2"/>
        <v>0</v>
      </c>
      <c r="M36" s="111" t="str">
        <f>IF(ISBLANK(H36),"",SUM(L$7:L36))</f>
        <v/>
      </c>
      <c r="N36" s="111" t="str">
        <f t="shared" si="3"/>
        <v>Enveloppes/timbres</v>
      </c>
      <c r="O36" s="111" t="str">
        <f t="shared" si="3"/>
        <v/>
      </c>
    </row>
    <row r="37" spans="1:15" s="111" customFormat="1" ht="18" customHeight="1" x14ac:dyDescent="0.25">
      <c r="A37" s="275"/>
      <c r="B37" s="113"/>
      <c r="C37" s="114"/>
      <c r="D37" s="115"/>
      <c r="E37" s="116"/>
      <c r="F37" s="116"/>
      <c r="G37" s="117" t="str">
        <f t="shared" si="0"/>
        <v/>
      </c>
      <c r="H37" s="116"/>
      <c r="J37" s="112" t="s">
        <v>1333</v>
      </c>
      <c r="K37" s="112" t="str">
        <f t="shared" si="1"/>
        <v/>
      </c>
      <c r="L37" s="111">
        <f t="shared" si="2"/>
        <v>0</v>
      </c>
      <c r="M37" s="111" t="str">
        <f>IF(ISBLANK(H37),"",SUM(L$7:L37))</f>
        <v/>
      </c>
      <c r="N37" s="111" t="str">
        <f t="shared" si="3"/>
        <v>Enveloppes/timbres</v>
      </c>
      <c r="O37" s="111" t="str">
        <f t="shared" si="3"/>
        <v/>
      </c>
    </row>
    <row r="38" spans="1:15" s="111" customFormat="1" ht="18" customHeight="1" x14ac:dyDescent="0.25">
      <c r="A38" s="276"/>
      <c r="B38" s="118"/>
      <c r="C38" s="119"/>
      <c r="D38" s="120"/>
      <c r="E38" s="121"/>
      <c r="F38" s="121"/>
      <c r="G38" s="122" t="str">
        <f t="shared" si="0"/>
        <v/>
      </c>
      <c r="H38" s="121"/>
      <c r="J38" s="112" t="s">
        <v>1333</v>
      </c>
      <c r="K38" s="112" t="str">
        <f t="shared" si="1"/>
        <v/>
      </c>
      <c r="L38" s="111">
        <f t="shared" si="2"/>
        <v>0</v>
      </c>
      <c r="M38" s="111" t="str">
        <f>IF(ISBLANK(H38),"",SUM(L$7:L38))</f>
        <v/>
      </c>
      <c r="N38" s="111" t="str">
        <f t="shared" si="3"/>
        <v>Enveloppes/timbres</v>
      </c>
      <c r="O38" s="111" t="str">
        <f t="shared" si="3"/>
        <v/>
      </c>
    </row>
    <row r="39" spans="1:15" s="111" customFormat="1" ht="18" customHeight="1" x14ac:dyDescent="0.25">
      <c r="A39" s="274" t="s">
        <v>1339</v>
      </c>
      <c r="B39" s="123"/>
      <c r="C39" s="124" t="s">
        <v>1340</v>
      </c>
      <c r="D39" s="125" t="s">
        <v>1337</v>
      </c>
      <c r="E39" s="126"/>
      <c r="F39" s="126"/>
      <c r="G39" s="127" t="str">
        <f t="shared" si="0"/>
        <v/>
      </c>
      <c r="H39" s="126"/>
      <c r="J39" s="112" t="s">
        <v>1341</v>
      </c>
      <c r="K39" s="112" t="str">
        <f t="shared" ref="K39:K55" si="4">IF(ISBLANK(H39),"",C39&amp;" "&amp;D39&amp;" x "&amp;H39)</f>
        <v/>
      </c>
      <c r="L39" s="111">
        <f t="shared" ref="L39:L55" si="5">IF(ISBLANK(H39),0,1)</f>
        <v>0</v>
      </c>
      <c r="M39" s="111" t="str">
        <f>IF(ISBLANK(H39),"",SUM(L$7:L39))</f>
        <v/>
      </c>
      <c r="N39" s="111" t="str">
        <f t="shared" ref="N39:O55" si="6">J39</f>
        <v>Hygiène</v>
      </c>
      <c r="O39" s="111" t="str">
        <f t="shared" si="6"/>
        <v/>
      </c>
    </row>
    <row r="40" spans="1:15" s="111" customFormat="1" ht="18" customHeight="1" x14ac:dyDescent="0.25">
      <c r="A40" s="275"/>
      <c r="B40" s="113"/>
      <c r="C40" s="114" t="s">
        <v>1342</v>
      </c>
      <c r="D40" s="115" t="s">
        <v>1330</v>
      </c>
      <c r="E40" s="116"/>
      <c r="F40" s="116"/>
      <c r="G40" s="117" t="str">
        <f t="shared" si="0"/>
        <v/>
      </c>
      <c r="H40" s="116"/>
      <c r="J40" s="112" t="s">
        <v>1341</v>
      </c>
      <c r="K40" s="112" t="str">
        <f t="shared" si="4"/>
        <v/>
      </c>
      <c r="L40" s="111">
        <f t="shared" si="5"/>
        <v>0</v>
      </c>
      <c r="M40" s="111" t="str">
        <f>IF(ISBLANK(H40),"",SUM(L$7:L40))</f>
        <v/>
      </c>
      <c r="N40" s="111" t="str">
        <f t="shared" si="6"/>
        <v>Hygiène</v>
      </c>
      <c r="O40" s="111" t="str">
        <f t="shared" si="6"/>
        <v/>
      </c>
    </row>
    <row r="41" spans="1:15" s="111" customFormat="1" ht="18" customHeight="1" x14ac:dyDescent="0.25">
      <c r="A41" s="275"/>
      <c r="B41" s="113"/>
      <c r="C41" s="114" t="s">
        <v>1343</v>
      </c>
      <c r="D41" s="115" t="s">
        <v>1330</v>
      </c>
      <c r="E41" s="116"/>
      <c r="F41" s="116"/>
      <c r="G41" s="117" t="str">
        <f t="shared" si="0"/>
        <v/>
      </c>
      <c r="H41" s="116"/>
      <c r="J41" s="112" t="s">
        <v>1341</v>
      </c>
      <c r="K41" s="112" t="str">
        <f t="shared" si="4"/>
        <v/>
      </c>
      <c r="L41" s="111">
        <f t="shared" si="5"/>
        <v>0</v>
      </c>
      <c r="M41" s="111" t="str">
        <f>IF(ISBLANK(H41),"",SUM(L$7:L41))</f>
        <v/>
      </c>
      <c r="N41" s="111" t="str">
        <f t="shared" si="6"/>
        <v>Hygiène</v>
      </c>
      <c r="O41" s="111" t="str">
        <f t="shared" si="6"/>
        <v/>
      </c>
    </row>
    <row r="42" spans="1:15" s="111" customFormat="1" ht="18" customHeight="1" x14ac:dyDescent="0.25">
      <c r="A42" s="275"/>
      <c r="B42" s="113"/>
      <c r="C42" s="114" t="s">
        <v>1344</v>
      </c>
      <c r="D42" s="115" t="s">
        <v>1330</v>
      </c>
      <c r="E42" s="116"/>
      <c r="F42" s="116"/>
      <c r="G42" s="117" t="str">
        <f t="shared" si="0"/>
        <v/>
      </c>
      <c r="H42" s="116"/>
      <c r="J42" s="112" t="s">
        <v>1341</v>
      </c>
      <c r="K42" s="112" t="str">
        <f t="shared" si="4"/>
        <v/>
      </c>
      <c r="L42" s="111">
        <f t="shared" si="5"/>
        <v>0</v>
      </c>
      <c r="M42" s="111" t="str">
        <f>IF(ISBLANK(H42),"",SUM(L$7:L42))</f>
        <v/>
      </c>
      <c r="N42" s="111" t="str">
        <f t="shared" si="6"/>
        <v>Hygiène</v>
      </c>
      <c r="O42" s="111" t="str">
        <f t="shared" si="6"/>
        <v/>
      </c>
    </row>
    <row r="43" spans="1:15" s="111" customFormat="1" ht="18" customHeight="1" x14ac:dyDescent="0.25">
      <c r="A43" s="275"/>
      <c r="B43" s="113"/>
      <c r="C43" s="114" t="s">
        <v>1345</v>
      </c>
      <c r="D43" s="115" t="s">
        <v>1330</v>
      </c>
      <c r="E43" s="116"/>
      <c r="F43" s="116"/>
      <c r="G43" s="117" t="str">
        <f t="shared" si="0"/>
        <v/>
      </c>
      <c r="H43" s="116"/>
      <c r="J43" s="112" t="s">
        <v>1341</v>
      </c>
      <c r="K43" s="112" t="str">
        <f t="shared" si="4"/>
        <v/>
      </c>
      <c r="L43" s="111">
        <f t="shared" si="5"/>
        <v>0</v>
      </c>
      <c r="M43" s="111" t="str">
        <f>IF(ISBLANK(H43),"",SUM(L$7:L43))</f>
        <v/>
      </c>
      <c r="N43" s="111" t="str">
        <f t="shared" si="6"/>
        <v>Hygiène</v>
      </c>
      <c r="O43" s="111" t="str">
        <f t="shared" si="6"/>
        <v/>
      </c>
    </row>
    <row r="44" spans="1:15" s="111" customFormat="1" ht="18" customHeight="1" x14ac:dyDescent="0.25">
      <c r="A44" s="275"/>
      <c r="B44" s="113"/>
      <c r="C44" s="114" t="s">
        <v>1346</v>
      </c>
      <c r="D44" s="115" t="s">
        <v>1330</v>
      </c>
      <c r="E44" s="116"/>
      <c r="F44" s="116"/>
      <c r="G44" s="117" t="str">
        <f t="shared" si="0"/>
        <v/>
      </c>
      <c r="H44" s="116"/>
      <c r="J44" s="112" t="s">
        <v>1341</v>
      </c>
      <c r="K44" s="112" t="str">
        <f t="shared" si="4"/>
        <v/>
      </c>
      <c r="L44" s="111">
        <f t="shared" si="5"/>
        <v>0</v>
      </c>
      <c r="M44" s="111" t="str">
        <f>IF(ISBLANK(H44),"",SUM(L$7:L44))</f>
        <v/>
      </c>
      <c r="N44" s="111" t="str">
        <f t="shared" si="6"/>
        <v>Hygiène</v>
      </c>
      <c r="O44" s="111" t="str">
        <f t="shared" si="6"/>
        <v/>
      </c>
    </row>
    <row r="45" spans="1:15" s="111" customFormat="1" ht="18" customHeight="1" x14ac:dyDescent="0.25">
      <c r="A45" s="275"/>
      <c r="B45" s="113"/>
      <c r="C45" s="114" t="s">
        <v>1347</v>
      </c>
      <c r="D45" s="115" t="s">
        <v>1332</v>
      </c>
      <c r="E45" s="116"/>
      <c r="F45" s="116"/>
      <c r="G45" s="117" t="str">
        <f t="shared" si="0"/>
        <v/>
      </c>
      <c r="H45" s="116"/>
      <c r="J45" s="112" t="s">
        <v>1341</v>
      </c>
      <c r="K45" s="112" t="str">
        <f t="shared" si="4"/>
        <v/>
      </c>
      <c r="L45" s="111">
        <f t="shared" si="5"/>
        <v>0</v>
      </c>
      <c r="M45" s="111" t="str">
        <f>IF(ISBLANK(H45),"",SUM(L$7:L45))</f>
        <v/>
      </c>
      <c r="N45" s="111" t="str">
        <f t="shared" si="6"/>
        <v>Hygiène</v>
      </c>
      <c r="O45" s="111" t="str">
        <f t="shared" si="6"/>
        <v/>
      </c>
    </row>
    <row r="46" spans="1:15" s="111" customFormat="1" ht="18" customHeight="1" x14ac:dyDescent="0.25">
      <c r="A46" s="275"/>
      <c r="B46" s="113"/>
      <c r="C46" s="114" t="s">
        <v>1348</v>
      </c>
      <c r="D46" s="115" t="s">
        <v>1331</v>
      </c>
      <c r="E46" s="116"/>
      <c r="F46" s="116"/>
      <c r="G46" s="117" t="str">
        <f t="shared" si="0"/>
        <v/>
      </c>
      <c r="H46" s="116"/>
      <c r="J46" s="112" t="s">
        <v>1341</v>
      </c>
      <c r="K46" s="112" t="str">
        <f t="shared" si="4"/>
        <v/>
      </c>
      <c r="L46" s="111">
        <f t="shared" si="5"/>
        <v>0</v>
      </c>
      <c r="M46" s="111" t="str">
        <f>IF(ISBLANK(H46),"",SUM(L$7:L46))</f>
        <v/>
      </c>
      <c r="N46" s="111" t="str">
        <f t="shared" si="6"/>
        <v>Hygiène</v>
      </c>
      <c r="O46" s="111" t="str">
        <f t="shared" si="6"/>
        <v/>
      </c>
    </row>
    <row r="47" spans="1:15" s="111" customFormat="1" ht="18" customHeight="1" x14ac:dyDescent="0.25">
      <c r="A47" s="275"/>
      <c r="B47" s="113"/>
      <c r="C47" s="114"/>
      <c r="D47" s="115"/>
      <c r="E47" s="116"/>
      <c r="F47" s="116"/>
      <c r="G47" s="117" t="str">
        <f t="shared" si="0"/>
        <v/>
      </c>
      <c r="H47" s="116"/>
      <c r="J47" s="112" t="s">
        <v>1341</v>
      </c>
      <c r="K47" s="112" t="str">
        <f t="shared" si="4"/>
        <v/>
      </c>
      <c r="L47" s="111">
        <f t="shared" si="5"/>
        <v>0</v>
      </c>
      <c r="M47" s="111" t="str">
        <f>IF(ISBLANK(H47),"",SUM(L$7:L47))</f>
        <v/>
      </c>
      <c r="N47" s="111" t="str">
        <f t="shared" si="6"/>
        <v>Hygiène</v>
      </c>
      <c r="O47" s="111" t="str">
        <f t="shared" si="6"/>
        <v/>
      </c>
    </row>
    <row r="48" spans="1:15" s="111" customFormat="1" ht="18" customHeight="1" x14ac:dyDescent="0.25">
      <c r="A48" s="275"/>
      <c r="B48" s="113"/>
      <c r="C48" s="114"/>
      <c r="D48" s="115"/>
      <c r="E48" s="116"/>
      <c r="F48" s="116"/>
      <c r="G48" s="117" t="str">
        <f t="shared" si="0"/>
        <v/>
      </c>
      <c r="H48" s="116"/>
      <c r="J48" s="112" t="s">
        <v>1341</v>
      </c>
      <c r="K48" s="112" t="str">
        <f t="shared" si="4"/>
        <v/>
      </c>
      <c r="L48" s="111">
        <f t="shared" si="5"/>
        <v>0</v>
      </c>
      <c r="M48" s="111" t="str">
        <f>IF(ISBLANK(H48),"",SUM(L$7:L48))</f>
        <v/>
      </c>
      <c r="N48" s="111" t="str">
        <f t="shared" si="6"/>
        <v>Hygiène</v>
      </c>
      <c r="O48" s="111" t="str">
        <f t="shared" si="6"/>
        <v/>
      </c>
    </row>
    <row r="49" spans="1:15" s="111" customFormat="1" ht="18" customHeight="1" x14ac:dyDescent="0.25">
      <c r="A49" s="276"/>
      <c r="B49" s="118"/>
      <c r="C49" s="119"/>
      <c r="D49" s="120"/>
      <c r="E49" s="121"/>
      <c r="F49" s="121"/>
      <c r="G49" s="122" t="str">
        <f t="shared" si="0"/>
        <v/>
      </c>
      <c r="H49" s="121"/>
      <c r="J49" s="112" t="s">
        <v>1341</v>
      </c>
      <c r="K49" s="112" t="str">
        <f t="shared" si="4"/>
        <v/>
      </c>
      <c r="L49" s="111">
        <f t="shared" si="5"/>
        <v>0</v>
      </c>
      <c r="M49" s="111" t="str">
        <f>IF(ISBLANK(H49),"",SUM(L$7:L49))</f>
        <v/>
      </c>
      <c r="N49" s="111" t="str">
        <f t="shared" si="6"/>
        <v>Hygiène</v>
      </c>
      <c r="O49" s="111" t="str">
        <f t="shared" si="6"/>
        <v/>
      </c>
    </row>
    <row r="50" spans="1:15" s="111" customFormat="1" ht="18" customHeight="1" x14ac:dyDescent="0.25">
      <c r="A50" s="274" t="s">
        <v>1366</v>
      </c>
      <c r="B50" s="123"/>
      <c r="C50" s="124" t="s">
        <v>1349</v>
      </c>
      <c r="D50" s="125" t="s">
        <v>1331</v>
      </c>
      <c r="E50" s="126"/>
      <c r="F50" s="126"/>
      <c r="G50" s="127" t="str">
        <f t="shared" si="0"/>
        <v/>
      </c>
      <c r="H50" s="126"/>
      <c r="J50" s="112" t="s">
        <v>1350</v>
      </c>
      <c r="K50" s="112" t="str">
        <f t="shared" si="4"/>
        <v/>
      </c>
      <c r="L50" s="111">
        <f t="shared" si="5"/>
        <v>0</v>
      </c>
      <c r="M50" s="111" t="str">
        <f>IF(ISBLANK(H50),"",SUM(L$7:L50))</f>
        <v/>
      </c>
      <c r="N50" s="111" t="str">
        <f t="shared" si="6"/>
        <v>Cuisine</v>
      </c>
      <c r="O50" s="111" t="str">
        <f t="shared" si="6"/>
        <v/>
      </c>
    </row>
    <row r="51" spans="1:15" s="111" customFormat="1" ht="18" customHeight="1" x14ac:dyDescent="0.25">
      <c r="A51" s="275"/>
      <c r="B51" s="113"/>
      <c r="C51" s="114" t="s">
        <v>1351</v>
      </c>
      <c r="D51" s="115" t="s">
        <v>1330</v>
      </c>
      <c r="E51" s="116"/>
      <c r="F51" s="116"/>
      <c r="G51" s="117" t="str">
        <f t="shared" si="0"/>
        <v/>
      </c>
      <c r="H51" s="116"/>
      <c r="J51" s="112" t="s">
        <v>1350</v>
      </c>
      <c r="K51" s="112" t="str">
        <f t="shared" si="4"/>
        <v/>
      </c>
      <c r="L51" s="111">
        <f t="shared" si="5"/>
        <v>0</v>
      </c>
      <c r="M51" s="111" t="str">
        <f>IF(ISBLANK(H51),"",SUM(L$7:L51))</f>
        <v/>
      </c>
      <c r="N51" s="111" t="str">
        <f t="shared" si="6"/>
        <v>Cuisine</v>
      </c>
      <c r="O51" s="111" t="str">
        <f t="shared" si="6"/>
        <v/>
      </c>
    </row>
    <row r="52" spans="1:15" s="111" customFormat="1" ht="18" customHeight="1" x14ac:dyDescent="0.25">
      <c r="A52" s="275"/>
      <c r="B52" s="113"/>
      <c r="C52" s="114" t="s">
        <v>1352</v>
      </c>
      <c r="D52" s="115" t="s">
        <v>1337</v>
      </c>
      <c r="E52" s="116"/>
      <c r="F52" s="116"/>
      <c r="G52" s="117" t="str">
        <f t="shared" si="0"/>
        <v/>
      </c>
      <c r="H52" s="116"/>
      <c r="J52" s="112" t="s">
        <v>1350</v>
      </c>
      <c r="K52" s="112" t="str">
        <f t="shared" si="4"/>
        <v/>
      </c>
      <c r="L52" s="111">
        <f t="shared" si="5"/>
        <v>0</v>
      </c>
      <c r="M52" s="111" t="str">
        <f>IF(ISBLANK(H52),"",SUM(L$7:L52))</f>
        <v/>
      </c>
      <c r="N52" s="111" t="str">
        <f t="shared" si="6"/>
        <v>Cuisine</v>
      </c>
      <c r="O52" s="111" t="str">
        <f t="shared" si="6"/>
        <v/>
      </c>
    </row>
    <row r="53" spans="1:15" s="111" customFormat="1" ht="18" customHeight="1" x14ac:dyDescent="0.25">
      <c r="A53" s="275"/>
      <c r="B53" s="113"/>
      <c r="C53" s="114" t="s">
        <v>1353</v>
      </c>
      <c r="D53" s="115" t="s">
        <v>1337</v>
      </c>
      <c r="E53" s="116"/>
      <c r="F53" s="116"/>
      <c r="G53" s="117" t="str">
        <f t="shared" si="0"/>
        <v/>
      </c>
      <c r="H53" s="116"/>
      <c r="J53" s="112" t="s">
        <v>1350</v>
      </c>
      <c r="K53" s="112" t="str">
        <f t="shared" si="4"/>
        <v/>
      </c>
      <c r="L53" s="111">
        <f t="shared" si="5"/>
        <v>0</v>
      </c>
      <c r="M53" s="111" t="str">
        <f>IF(ISBLANK(H53),"",SUM(L$7:L53))</f>
        <v/>
      </c>
      <c r="N53" s="111" t="str">
        <f t="shared" si="6"/>
        <v>Cuisine</v>
      </c>
      <c r="O53" s="111" t="str">
        <f t="shared" si="6"/>
        <v/>
      </c>
    </row>
    <row r="54" spans="1:15" s="111" customFormat="1" ht="18" customHeight="1" x14ac:dyDescent="0.25">
      <c r="A54" s="275"/>
      <c r="B54" s="113"/>
      <c r="C54" s="114" t="s">
        <v>1354</v>
      </c>
      <c r="D54" s="115" t="s">
        <v>1337</v>
      </c>
      <c r="E54" s="116"/>
      <c r="F54" s="116"/>
      <c r="G54" s="117" t="str">
        <f t="shared" si="0"/>
        <v/>
      </c>
      <c r="H54" s="116"/>
      <c r="J54" s="112" t="s">
        <v>1350</v>
      </c>
      <c r="K54" s="112" t="str">
        <f t="shared" si="4"/>
        <v/>
      </c>
      <c r="L54" s="111">
        <f t="shared" si="5"/>
        <v>0</v>
      </c>
      <c r="M54" s="111" t="str">
        <f>IF(ISBLANK(H54),"",SUM(L$7:L54))</f>
        <v/>
      </c>
      <c r="N54" s="111" t="str">
        <f t="shared" si="6"/>
        <v>Cuisine</v>
      </c>
      <c r="O54" s="111" t="str">
        <f t="shared" si="6"/>
        <v/>
      </c>
    </row>
    <row r="55" spans="1:15" s="111" customFormat="1" ht="18" customHeight="1" x14ac:dyDescent="0.25">
      <c r="A55" s="275"/>
      <c r="B55" s="113"/>
      <c r="C55" s="114" t="s">
        <v>1355</v>
      </c>
      <c r="D55" s="115" t="s">
        <v>1337</v>
      </c>
      <c r="E55" s="116"/>
      <c r="F55" s="116"/>
      <c r="G55" s="117" t="str">
        <f t="shared" si="0"/>
        <v/>
      </c>
      <c r="H55" s="116"/>
      <c r="J55" s="112" t="s">
        <v>1350</v>
      </c>
      <c r="K55" s="112" t="str">
        <f t="shared" si="4"/>
        <v/>
      </c>
      <c r="L55" s="111">
        <f t="shared" si="5"/>
        <v>0</v>
      </c>
      <c r="M55" s="111" t="str">
        <f>IF(ISBLANK(H55),"",SUM(L$7:L55))</f>
        <v/>
      </c>
      <c r="N55" s="111" t="str">
        <f t="shared" si="6"/>
        <v>Cuisine</v>
      </c>
      <c r="O55" s="111" t="str">
        <f t="shared" si="6"/>
        <v/>
      </c>
    </row>
    <row r="56" spans="1:15" s="111" customFormat="1" ht="18" customHeight="1" x14ac:dyDescent="0.25">
      <c r="A56" s="275"/>
      <c r="B56" s="113"/>
      <c r="C56" s="114" t="s">
        <v>1356</v>
      </c>
      <c r="D56" s="115" t="s">
        <v>1337</v>
      </c>
      <c r="E56" s="116"/>
      <c r="F56" s="116"/>
      <c r="G56" s="117" t="str">
        <f t="shared" si="0"/>
        <v/>
      </c>
      <c r="H56" s="116"/>
      <c r="J56" s="112" t="s">
        <v>1350</v>
      </c>
      <c r="K56" s="112" t="str">
        <f t="shared" ref="K56:K80" si="7">IF(ISBLANK(H56),"",C56&amp;" "&amp;D56&amp;" x "&amp;H56)</f>
        <v/>
      </c>
      <c r="L56" s="111">
        <f t="shared" ref="L56:L80" si="8">IF(ISBLANK(H56),0,1)</f>
        <v>0</v>
      </c>
      <c r="M56" s="111" t="str">
        <f>IF(ISBLANK(H56),"",SUM(L$7:L56))</f>
        <v/>
      </c>
      <c r="N56" s="111" t="str">
        <f t="shared" ref="N56:O80" si="9">J56</f>
        <v>Cuisine</v>
      </c>
      <c r="O56" s="111" t="str">
        <f t="shared" si="9"/>
        <v/>
      </c>
    </row>
    <row r="57" spans="1:15" s="111" customFormat="1" ht="18" customHeight="1" x14ac:dyDescent="0.25">
      <c r="A57" s="275"/>
      <c r="B57" s="113"/>
      <c r="C57" s="114" t="s">
        <v>1357</v>
      </c>
      <c r="D57" s="115" t="s">
        <v>1330</v>
      </c>
      <c r="E57" s="116"/>
      <c r="F57" s="116"/>
      <c r="G57" s="117" t="str">
        <f t="shared" si="0"/>
        <v/>
      </c>
      <c r="H57" s="116"/>
      <c r="J57" s="112" t="s">
        <v>1350</v>
      </c>
      <c r="K57" s="112" t="str">
        <f t="shared" si="7"/>
        <v/>
      </c>
      <c r="L57" s="111">
        <f t="shared" si="8"/>
        <v>0</v>
      </c>
      <c r="M57" s="111" t="str">
        <f>IF(ISBLANK(H57),"",SUM(L$7:L57))</f>
        <v/>
      </c>
      <c r="N57" s="111" t="str">
        <f t="shared" si="9"/>
        <v>Cuisine</v>
      </c>
      <c r="O57" s="111" t="str">
        <f t="shared" si="9"/>
        <v/>
      </c>
    </row>
    <row r="58" spans="1:15" s="111" customFormat="1" ht="18" customHeight="1" x14ac:dyDescent="0.25">
      <c r="A58" s="275"/>
      <c r="B58" s="113"/>
      <c r="C58" s="114" t="s">
        <v>1358</v>
      </c>
      <c r="D58" s="115" t="s">
        <v>1332</v>
      </c>
      <c r="E58" s="116"/>
      <c r="F58" s="116"/>
      <c r="G58" s="117" t="str">
        <f t="shared" si="0"/>
        <v/>
      </c>
      <c r="H58" s="116"/>
      <c r="J58" s="112" t="s">
        <v>1350</v>
      </c>
      <c r="K58" s="112" t="str">
        <f t="shared" si="7"/>
        <v/>
      </c>
      <c r="L58" s="111">
        <f t="shared" si="8"/>
        <v>0</v>
      </c>
      <c r="M58" s="111" t="str">
        <f>IF(ISBLANK(H58),"",SUM(L$7:L58))</f>
        <v/>
      </c>
      <c r="N58" s="111" t="str">
        <f t="shared" si="9"/>
        <v>Cuisine</v>
      </c>
      <c r="O58" s="111" t="str">
        <f t="shared" si="9"/>
        <v/>
      </c>
    </row>
    <row r="59" spans="1:15" s="111" customFormat="1" ht="18" customHeight="1" x14ac:dyDescent="0.25">
      <c r="A59" s="275"/>
      <c r="B59" s="113"/>
      <c r="C59" s="114" t="s">
        <v>1359</v>
      </c>
      <c r="D59" s="115" t="s">
        <v>1332</v>
      </c>
      <c r="E59" s="116"/>
      <c r="F59" s="116"/>
      <c r="G59" s="117" t="str">
        <f t="shared" si="0"/>
        <v/>
      </c>
      <c r="H59" s="116"/>
      <c r="J59" s="112" t="s">
        <v>1350</v>
      </c>
      <c r="K59" s="112" t="str">
        <f t="shared" si="7"/>
        <v/>
      </c>
      <c r="L59" s="111">
        <f t="shared" si="8"/>
        <v>0</v>
      </c>
      <c r="M59" s="111" t="str">
        <f>IF(ISBLANK(H59),"",SUM(L$7:L59))</f>
        <v/>
      </c>
      <c r="N59" s="111" t="str">
        <f t="shared" si="9"/>
        <v>Cuisine</v>
      </c>
      <c r="O59" s="111" t="str">
        <f t="shared" si="9"/>
        <v/>
      </c>
    </row>
    <row r="60" spans="1:15" s="111" customFormat="1" ht="18" customHeight="1" x14ac:dyDescent="0.25">
      <c r="A60" s="275"/>
      <c r="B60" s="113"/>
      <c r="C60" s="114"/>
      <c r="D60" s="115"/>
      <c r="E60" s="116"/>
      <c r="F60" s="116"/>
      <c r="G60" s="117" t="str">
        <f t="shared" si="0"/>
        <v/>
      </c>
      <c r="H60" s="116"/>
      <c r="J60" s="112" t="s">
        <v>1350</v>
      </c>
      <c r="K60" s="112" t="str">
        <f t="shared" si="7"/>
        <v/>
      </c>
      <c r="L60" s="111">
        <f t="shared" si="8"/>
        <v>0</v>
      </c>
      <c r="M60" s="111" t="str">
        <f>IF(ISBLANK(H60),"",SUM(L$7:L60))</f>
        <v/>
      </c>
      <c r="N60" s="111" t="str">
        <f t="shared" si="9"/>
        <v>Cuisine</v>
      </c>
      <c r="O60" s="111" t="str">
        <f t="shared" si="9"/>
        <v/>
      </c>
    </row>
    <row r="61" spans="1:15" s="111" customFormat="1" ht="18" customHeight="1" x14ac:dyDescent="0.25">
      <c r="A61" s="275"/>
      <c r="B61" s="113"/>
      <c r="C61" s="114" t="s">
        <v>1360</v>
      </c>
      <c r="D61" s="115" t="s">
        <v>1330</v>
      </c>
      <c r="E61" s="116"/>
      <c r="F61" s="116"/>
      <c r="G61" s="117" t="str">
        <f t="shared" si="0"/>
        <v/>
      </c>
      <c r="H61" s="116"/>
      <c r="J61" s="112" t="s">
        <v>1350</v>
      </c>
      <c r="K61" s="112" t="str">
        <f t="shared" si="7"/>
        <v/>
      </c>
      <c r="L61" s="111">
        <f t="shared" si="8"/>
        <v>0</v>
      </c>
      <c r="M61" s="111" t="str">
        <f>IF(ISBLANK(H61),"",SUM(L$7:L61))</f>
        <v/>
      </c>
      <c r="N61" s="111" t="str">
        <f t="shared" si="9"/>
        <v>Cuisine</v>
      </c>
      <c r="O61" s="111" t="str">
        <f t="shared" si="9"/>
        <v/>
      </c>
    </row>
    <row r="62" spans="1:15" s="111" customFormat="1" ht="18" customHeight="1" x14ac:dyDescent="0.25">
      <c r="A62" s="275"/>
      <c r="B62" s="113"/>
      <c r="C62" s="114" t="s">
        <v>1361</v>
      </c>
      <c r="D62" s="115" t="s">
        <v>1330</v>
      </c>
      <c r="E62" s="116"/>
      <c r="F62" s="116"/>
      <c r="G62" s="117" t="str">
        <f t="shared" si="0"/>
        <v/>
      </c>
      <c r="H62" s="116"/>
      <c r="J62" s="112" t="s">
        <v>1350</v>
      </c>
      <c r="K62" s="112" t="str">
        <f t="shared" si="7"/>
        <v/>
      </c>
      <c r="L62" s="111">
        <f t="shared" si="8"/>
        <v>0</v>
      </c>
      <c r="M62" s="111" t="str">
        <f>IF(ISBLANK(H62),"",SUM(L$7:L62))</f>
        <v/>
      </c>
      <c r="N62" s="111" t="str">
        <f t="shared" si="9"/>
        <v>Cuisine</v>
      </c>
      <c r="O62" s="111" t="str">
        <f t="shared" si="9"/>
        <v/>
      </c>
    </row>
    <row r="63" spans="1:15" s="111" customFormat="1" ht="18" customHeight="1" x14ac:dyDescent="0.25">
      <c r="A63" s="275"/>
      <c r="B63" s="113"/>
      <c r="C63" s="114"/>
      <c r="D63" s="115"/>
      <c r="E63" s="116"/>
      <c r="F63" s="116"/>
      <c r="G63" s="117" t="str">
        <f t="shared" si="0"/>
        <v/>
      </c>
      <c r="H63" s="116"/>
      <c r="J63" s="112" t="s">
        <v>1350</v>
      </c>
      <c r="K63" s="112" t="str">
        <f t="shared" si="7"/>
        <v/>
      </c>
      <c r="L63" s="111">
        <f t="shared" si="8"/>
        <v>0</v>
      </c>
      <c r="M63" s="111" t="str">
        <f>IF(ISBLANK(H63),"",SUM(L$7:L63))</f>
        <v/>
      </c>
      <c r="N63" s="111" t="str">
        <f t="shared" si="9"/>
        <v>Cuisine</v>
      </c>
      <c r="O63" s="111" t="str">
        <f t="shared" si="9"/>
        <v/>
      </c>
    </row>
    <row r="64" spans="1:15" s="111" customFormat="1" ht="18" customHeight="1" x14ac:dyDescent="0.25">
      <c r="A64" s="275"/>
      <c r="B64" s="113"/>
      <c r="C64" s="114"/>
      <c r="D64" s="115"/>
      <c r="E64" s="116"/>
      <c r="F64" s="116"/>
      <c r="G64" s="117" t="str">
        <f t="shared" si="0"/>
        <v/>
      </c>
      <c r="H64" s="116"/>
      <c r="J64" s="112" t="s">
        <v>1350</v>
      </c>
      <c r="K64" s="112" t="str">
        <f t="shared" si="7"/>
        <v/>
      </c>
      <c r="L64" s="111">
        <f t="shared" si="8"/>
        <v>0</v>
      </c>
      <c r="M64" s="111" t="str">
        <f>IF(ISBLANK(H64),"",SUM(L$7:L64))</f>
        <v/>
      </c>
      <c r="N64" s="111" t="str">
        <f t="shared" si="9"/>
        <v>Cuisine</v>
      </c>
      <c r="O64" s="111" t="str">
        <f t="shared" si="9"/>
        <v/>
      </c>
    </row>
    <row r="65" spans="1:15" s="111" customFormat="1" ht="18" customHeight="1" x14ac:dyDescent="0.25">
      <c r="A65" s="276"/>
      <c r="B65" s="118"/>
      <c r="C65" s="119"/>
      <c r="D65" s="120"/>
      <c r="E65" s="121"/>
      <c r="F65" s="121"/>
      <c r="G65" s="122" t="str">
        <f t="shared" si="0"/>
        <v/>
      </c>
      <c r="H65" s="121"/>
      <c r="J65" s="112" t="s">
        <v>1350</v>
      </c>
      <c r="K65" s="112" t="str">
        <f t="shared" si="7"/>
        <v/>
      </c>
      <c r="L65" s="111">
        <f t="shared" si="8"/>
        <v>0</v>
      </c>
      <c r="M65" s="111" t="str">
        <f>IF(ISBLANK(H65),"",SUM(L$7:L65))</f>
        <v/>
      </c>
      <c r="N65" s="111" t="str">
        <f t="shared" si="9"/>
        <v>Cuisine</v>
      </c>
      <c r="O65" s="111" t="str">
        <f t="shared" si="9"/>
        <v/>
      </c>
    </row>
    <row r="66" spans="1:15" s="111" customFormat="1" ht="18" customHeight="1" x14ac:dyDescent="0.25">
      <c r="A66" s="274" t="s">
        <v>1336</v>
      </c>
      <c r="B66" s="123"/>
      <c r="C66" s="124"/>
      <c r="D66" s="125"/>
      <c r="E66" s="126"/>
      <c r="F66" s="126"/>
      <c r="G66" s="127" t="str">
        <f t="shared" si="0"/>
        <v/>
      </c>
      <c r="H66" s="126"/>
      <c r="J66" s="112" t="s">
        <v>1362</v>
      </c>
      <c r="K66" s="112" t="str">
        <f t="shared" si="7"/>
        <v/>
      </c>
      <c r="L66" s="111">
        <f t="shared" si="8"/>
        <v>0</v>
      </c>
      <c r="M66" s="111" t="str">
        <f>IF(ISBLANK(H66),"",SUM(L$7:L66))</f>
        <v/>
      </c>
      <c r="N66" s="111" t="str">
        <f t="shared" si="9"/>
        <v>Autres</v>
      </c>
      <c r="O66" s="111" t="str">
        <f t="shared" si="9"/>
        <v/>
      </c>
    </row>
    <row r="67" spans="1:15" s="111" customFormat="1" ht="18" customHeight="1" x14ac:dyDescent="0.25">
      <c r="A67" s="277"/>
      <c r="B67" s="113"/>
      <c r="C67" s="114"/>
      <c r="D67" s="115"/>
      <c r="E67" s="116"/>
      <c r="F67" s="116"/>
      <c r="G67" s="117" t="str">
        <f t="shared" si="0"/>
        <v/>
      </c>
      <c r="H67" s="116"/>
      <c r="J67" s="112" t="s">
        <v>1362</v>
      </c>
      <c r="K67" s="112" t="str">
        <f t="shared" si="7"/>
        <v/>
      </c>
      <c r="L67" s="111">
        <f t="shared" si="8"/>
        <v>0</v>
      </c>
      <c r="M67" s="111" t="str">
        <f>IF(ISBLANK(H67),"",SUM(L$7:L67))</f>
        <v/>
      </c>
      <c r="N67" s="111" t="str">
        <f t="shared" si="9"/>
        <v>Autres</v>
      </c>
      <c r="O67" s="111" t="str">
        <f t="shared" si="9"/>
        <v/>
      </c>
    </row>
    <row r="68" spans="1:15" s="111" customFormat="1" ht="18" customHeight="1" x14ac:dyDescent="0.25">
      <c r="A68" s="277"/>
      <c r="B68" s="113"/>
      <c r="C68" s="114" t="s">
        <v>1334</v>
      </c>
      <c r="D68" s="115" t="s">
        <v>1332</v>
      </c>
      <c r="E68" s="116"/>
      <c r="F68" s="116"/>
      <c r="G68" s="117" t="str">
        <f t="shared" si="0"/>
        <v/>
      </c>
      <c r="H68" s="116"/>
      <c r="J68" s="112" t="s">
        <v>1362</v>
      </c>
      <c r="K68" s="112" t="str">
        <f t="shared" si="7"/>
        <v/>
      </c>
      <c r="L68" s="111">
        <f t="shared" si="8"/>
        <v>0</v>
      </c>
      <c r="M68" s="111" t="str">
        <f>IF(ISBLANK(H68),"",SUM(L$7:L68))</f>
        <v/>
      </c>
      <c r="N68" s="111" t="str">
        <f t="shared" si="9"/>
        <v>Autres</v>
      </c>
      <c r="O68" s="111" t="str">
        <f t="shared" si="9"/>
        <v/>
      </c>
    </row>
    <row r="69" spans="1:15" s="111" customFormat="1" ht="18" customHeight="1" x14ac:dyDescent="0.25">
      <c r="A69" s="277"/>
      <c r="B69" s="113"/>
      <c r="C69" s="114" t="s">
        <v>1335</v>
      </c>
      <c r="D69" s="115" t="s">
        <v>1332</v>
      </c>
      <c r="E69" s="116"/>
      <c r="F69" s="116"/>
      <c r="G69" s="117" t="str">
        <f t="shared" si="0"/>
        <v/>
      </c>
      <c r="H69" s="116"/>
      <c r="J69" s="112" t="s">
        <v>1362</v>
      </c>
      <c r="K69" s="112" t="str">
        <f t="shared" si="7"/>
        <v/>
      </c>
      <c r="L69" s="111">
        <f t="shared" si="8"/>
        <v>0</v>
      </c>
      <c r="M69" s="111" t="str">
        <f>IF(ISBLANK(H69),"",SUM(L$7:L69))</f>
        <v/>
      </c>
      <c r="N69" s="111" t="str">
        <f t="shared" si="9"/>
        <v>Autres</v>
      </c>
      <c r="O69" s="111" t="str">
        <f t="shared" si="9"/>
        <v/>
      </c>
    </row>
    <row r="70" spans="1:15" s="111" customFormat="1" ht="18" customHeight="1" x14ac:dyDescent="0.25">
      <c r="A70" s="277"/>
      <c r="B70" s="113"/>
      <c r="C70" s="114"/>
      <c r="D70" s="115"/>
      <c r="E70" s="116"/>
      <c r="F70" s="116"/>
      <c r="G70" s="117" t="str">
        <f t="shared" si="0"/>
        <v/>
      </c>
      <c r="H70" s="116"/>
      <c r="J70" s="112" t="s">
        <v>1362</v>
      </c>
      <c r="K70" s="112" t="str">
        <f t="shared" si="7"/>
        <v/>
      </c>
      <c r="L70" s="111">
        <f t="shared" si="8"/>
        <v>0</v>
      </c>
      <c r="M70" s="111" t="str">
        <f>IF(ISBLANK(H70),"",SUM(L$7:L70))</f>
        <v/>
      </c>
      <c r="N70" s="111" t="str">
        <f t="shared" si="9"/>
        <v>Autres</v>
      </c>
      <c r="O70" s="111" t="str">
        <f t="shared" si="9"/>
        <v/>
      </c>
    </row>
    <row r="71" spans="1:15" s="111" customFormat="1" ht="18" customHeight="1" x14ac:dyDescent="0.25">
      <c r="A71" s="277"/>
      <c r="B71" s="113"/>
      <c r="C71" s="114"/>
      <c r="D71" s="115"/>
      <c r="E71" s="116"/>
      <c r="F71" s="116"/>
      <c r="G71" s="117" t="str">
        <f t="shared" si="0"/>
        <v/>
      </c>
      <c r="H71" s="116"/>
      <c r="J71" s="112" t="s">
        <v>1362</v>
      </c>
      <c r="K71" s="112" t="str">
        <f t="shared" si="7"/>
        <v/>
      </c>
      <c r="L71" s="111">
        <f t="shared" si="8"/>
        <v>0</v>
      </c>
      <c r="M71" s="111" t="str">
        <f>IF(ISBLANK(H71),"",SUM(L$7:L71))</f>
        <v/>
      </c>
      <c r="N71" s="111" t="str">
        <f t="shared" si="9"/>
        <v>Autres</v>
      </c>
      <c r="O71" s="111" t="str">
        <f t="shared" si="9"/>
        <v/>
      </c>
    </row>
    <row r="72" spans="1:15" s="111" customFormat="1" ht="18" customHeight="1" x14ac:dyDescent="0.25">
      <c r="A72" s="277"/>
      <c r="B72" s="113"/>
      <c r="C72" s="114"/>
      <c r="D72" s="115"/>
      <c r="E72" s="116"/>
      <c r="F72" s="116"/>
      <c r="G72" s="117" t="str">
        <f t="shared" ref="G72:G80" si="10">IF(ISBLANK(E72),"",IF(E72&lt;F72,"Alerte !","stock OK"))</f>
        <v/>
      </c>
      <c r="H72" s="116"/>
      <c r="J72" s="112" t="s">
        <v>1362</v>
      </c>
      <c r="K72" s="112" t="str">
        <f t="shared" si="7"/>
        <v/>
      </c>
      <c r="L72" s="111">
        <f t="shared" si="8"/>
        <v>0</v>
      </c>
      <c r="M72" s="111" t="str">
        <f>IF(ISBLANK(H72),"",SUM(L$7:L72))</f>
        <v/>
      </c>
      <c r="N72" s="111" t="str">
        <f t="shared" si="9"/>
        <v>Autres</v>
      </c>
      <c r="O72" s="111" t="str">
        <f t="shared" si="9"/>
        <v/>
      </c>
    </row>
    <row r="73" spans="1:15" s="111" customFormat="1" ht="18" customHeight="1" x14ac:dyDescent="0.25">
      <c r="A73" s="277"/>
      <c r="B73" s="113"/>
      <c r="C73" s="114"/>
      <c r="D73" s="115"/>
      <c r="E73" s="116"/>
      <c r="F73" s="116"/>
      <c r="G73" s="117" t="str">
        <f t="shared" si="10"/>
        <v/>
      </c>
      <c r="H73" s="116"/>
      <c r="J73" s="112" t="s">
        <v>1362</v>
      </c>
      <c r="K73" s="112" t="str">
        <f t="shared" si="7"/>
        <v/>
      </c>
      <c r="L73" s="111">
        <f t="shared" si="8"/>
        <v>0</v>
      </c>
      <c r="M73" s="111" t="str">
        <f>IF(ISBLANK(H73),"",SUM(L$7:L73))</f>
        <v/>
      </c>
      <c r="N73" s="111" t="str">
        <f t="shared" si="9"/>
        <v>Autres</v>
      </c>
      <c r="O73" s="111" t="str">
        <f t="shared" si="9"/>
        <v/>
      </c>
    </row>
    <row r="74" spans="1:15" s="111" customFormat="1" ht="18" customHeight="1" x14ac:dyDescent="0.25">
      <c r="A74" s="277"/>
      <c r="B74" s="113"/>
      <c r="C74" s="114"/>
      <c r="D74" s="115"/>
      <c r="E74" s="116"/>
      <c r="F74" s="116"/>
      <c r="G74" s="117" t="str">
        <f t="shared" si="10"/>
        <v/>
      </c>
      <c r="H74" s="116"/>
      <c r="J74" s="112" t="s">
        <v>1362</v>
      </c>
      <c r="K74" s="112" t="str">
        <f t="shared" si="7"/>
        <v/>
      </c>
      <c r="L74" s="111">
        <f t="shared" si="8"/>
        <v>0</v>
      </c>
      <c r="M74" s="111" t="str">
        <f>IF(ISBLANK(H74),"",SUM(L$7:L74))</f>
        <v/>
      </c>
      <c r="N74" s="111" t="str">
        <f t="shared" si="9"/>
        <v>Autres</v>
      </c>
      <c r="O74" s="111" t="str">
        <f t="shared" si="9"/>
        <v/>
      </c>
    </row>
    <row r="75" spans="1:15" s="111" customFormat="1" ht="18" customHeight="1" x14ac:dyDescent="0.25">
      <c r="A75" s="277"/>
      <c r="B75" s="113"/>
      <c r="C75" s="114"/>
      <c r="D75" s="115"/>
      <c r="E75" s="116"/>
      <c r="F75" s="116"/>
      <c r="G75" s="117" t="str">
        <f t="shared" si="10"/>
        <v/>
      </c>
      <c r="H75" s="116"/>
      <c r="J75" s="112" t="s">
        <v>1362</v>
      </c>
      <c r="K75" s="112" t="str">
        <f t="shared" si="7"/>
        <v/>
      </c>
      <c r="L75" s="111">
        <f t="shared" si="8"/>
        <v>0</v>
      </c>
      <c r="M75" s="111" t="str">
        <f>IF(ISBLANK(H75),"",SUM(L$7:L75))</f>
        <v/>
      </c>
      <c r="N75" s="111" t="str">
        <f t="shared" si="9"/>
        <v>Autres</v>
      </c>
      <c r="O75" s="111" t="str">
        <f t="shared" si="9"/>
        <v/>
      </c>
    </row>
    <row r="76" spans="1:15" s="111" customFormat="1" ht="18" customHeight="1" x14ac:dyDescent="0.25">
      <c r="A76" s="277"/>
      <c r="B76" s="113"/>
      <c r="C76" s="114"/>
      <c r="D76" s="115"/>
      <c r="E76" s="116"/>
      <c r="F76" s="116"/>
      <c r="G76" s="117" t="str">
        <f t="shared" si="10"/>
        <v/>
      </c>
      <c r="H76" s="116"/>
      <c r="J76" s="112" t="s">
        <v>1362</v>
      </c>
      <c r="K76" s="112" t="str">
        <f t="shared" si="7"/>
        <v/>
      </c>
      <c r="L76" s="111">
        <f t="shared" si="8"/>
        <v>0</v>
      </c>
      <c r="M76" s="111" t="str">
        <f>IF(ISBLANK(H76),"",SUM(L$7:L76))</f>
        <v/>
      </c>
      <c r="N76" s="111" t="str">
        <f t="shared" si="9"/>
        <v>Autres</v>
      </c>
      <c r="O76" s="111" t="str">
        <f t="shared" si="9"/>
        <v/>
      </c>
    </row>
    <row r="77" spans="1:15" s="111" customFormat="1" ht="18" customHeight="1" x14ac:dyDescent="0.25">
      <c r="A77" s="277"/>
      <c r="B77" s="113"/>
      <c r="C77" s="114"/>
      <c r="D77" s="115"/>
      <c r="E77" s="116"/>
      <c r="F77" s="116"/>
      <c r="G77" s="117" t="str">
        <f t="shared" si="10"/>
        <v/>
      </c>
      <c r="H77" s="116"/>
      <c r="J77" s="112" t="s">
        <v>1362</v>
      </c>
      <c r="K77" s="112" t="str">
        <f t="shared" si="7"/>
        <v/>
      </c>
      <c r="L77" s="111">
        <f t="shared" si="8"/>
        <v>0</v>
      </c>
      <c r="M77" s="111" t="str">
        <f>IF(ISBLANK(H77),"",SUM(L$7:L77))</f>
        <v/>
      </c>
      <c r="N77" s="111" t="str">
        <f t="shared" si="9"/>
        <v>Autres</v>
      </c>
      <c r="O77" s="111" t="str">
        <f t="shared" si="9"/>
        <v/>
      </c>
    </row>
    <row r="78" spans="1:15" s="111" customFormat="1" ht="18" customHeight="1" x14ac:dyDescent="0.25">
      <c r="A78" s="277"/>
      <c r="B78" s="113"/>
      <c r="C78" s="114"/>
      <c r="D78" s="115"/>
      <c r="E78" s="116"/>
      <c r="F78" s="116"/>
      <c r="G78" s="117" t="str">
        <f t="shared" si="10"/>
        <v/>
      </c>
      <c r="H78" s="116"/>
      <c r="J78" s="112" t="s">
        <v>1362</v>
      </c>
      <c r="K78" s="112" t="str">
        <f t="shared" si="7"/>
        <v/>
      </c>
      <c r="L78" s="111">
        <f t="shared" si="8"/>
        <v>0</v>
      </c>
      <c r="M78" s="111" t="str">
        <f>IF(ISBLANK(H78),"",SUM(L$7:L78))</f>
        <v/>
      </c>
      <c r="N78" s="111" t="str">
        <f t="shared" si="9"/>
        <v>Autres</v>
      </c>
      <c r="O78" s="111" t="str">
        <f t="shared" si="9"/>
        <v/>
      </c>
    </row>
    <row r="79" spans="1:15" s="111" customFormat="1" ht="18" customHeight="1" x14ac:dyDescent="0.25">
      <c r="A79" s="277"/>
      <c r="B79" s="113"/>
      <c r="C79" s="114"/>
      <c r="D79" s="115"/>
      <c r="E79" s="116"/>
      <c r="F79" s="116"/>
      <c r="G79" s="117" t="str">
        <f t="shared" si="10"/>
        <v/>
      </c>
      <c r="H79" s="116"/>
      <c r="J79" s="112" t="s">
        <v>1362</v>
      </c>
      <c r="K79" s="112" t="str">
        <f t="shared" si="7"/>
        <v/>
      </c>
      <c r="L79" s="111">
        <f t="shared" si="8"/>
        <v>0</v>
      </c>
      <c r="M79" s="111" t="str">
        <f>IF(ISBLANK(H79),"",SUM(L$7:L79))</f>
        <v/>
      </c>
      <c r="N79" s="111" t="str">
        <f t="shared" si="9"/>
        <v>Autres</v>
      </c>
      <c r="O79" s="111" t="str">
        <f t="shared" si="9"/>
        <v/>
      </c>
    </row>
    <row r="80" spans="1:15" s="111" customFormat="1" ht="18" customHeight="1" x14ac:dyDescent="0.25">
      <c r="A80" s="278"/>
      <c r="B80" s="118"/>
      <c r="C80" s="119"/>
      <c r="D80" s="120"/>
      <c r="E80" s="121"/>
      <c r="F80" s="121"/>
      <c r="G80" s="122" t="str">
        <f t="shared" si="10"/>
        <v/>
      </c>
      <c r="H80" s="121"/>
      <c r="J80" s="112" t="s">
        <v>1362</v>
      </c>
      <c r="K80" s="112" t="str">
        <f t="shared" si="7"/>
        <v/>
      </c>
      <c r="L80" s="111">
        <f t="shared" si="8"/>
        <v>0</v>
      </c>
      <c r="M80" s="111" t="str">
        <f>IF(ISBLANK(H80),"",SUM(L$7:L80))</f>
        <v/>
      </c>
      <c r="N80" s="111" t="str">
        <f t="shared" si="9"/>
        <v>Autres</v>
      </c>
      <c r="O80" s="111" t="str">
        <f t="shared" si="9"/>
        <v/>
      </c>
    </row>
  </sheetData>
  <sheetProtection algorithmName="SHA-512" hashValue="HiUOV33f6a8OBAx24TDCOLRrDC/B/2mKYJWaIMB/7Yg/9QMPeZmuptCMZCMTvsW3ERGNkyYMNto0uaEHQk1MFQ==" saltValue="xmRZ5bo6Ao6lkCxvMEz9QA==" spinCount="100000" sheet="1" objects="1" scenarios="1"/>
  <mergeCells count="5">
    <mergeCell ref="A39:A49"/>
    <mergeCell ref="A50:A65"/>
    <mergeCell ref="A66:A80"/>
    <mergeCell ref="A7:A21"/>
    <mergeCell ref="A22:A38"/>
  </mergeCells>
  <conditionalFormatting sqref="G1:G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H7:H80 E7:F80" xr:uid="{6A4F316B-CFA9-437E-A919-C5915AB9A043}">
      <formula1>0</formula1>
      <formula2>10000000000</formula2>
    </dataValidation>
  </dataValidations>
  <printOptions horizontalCentered="1" verticalCentered="1"/>
  <pageMargins left="0.35" right="0.19" top="0.39" bottom="0.27" header="0.31496062992125984" footer="0.19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7E9-CBC5-4127-87A9-EB8E93907F53}">
  <sheetPr>
    <pageSetUpPr fitToPage="1"/>
  </sheetPr>
  <dimension ref="A1:M50"/>
  <sheetViews>
    <sheetView showGridLines="0" workbookViewId="0">
      <selection activeCell="E4" sqref="E4:G4"/>
    </sheetView>
  </sheetViews>
  <sheetFormatPr baseColWidth="10" defaultRowHeight="15" x14ac:dyDescent="0.25"/>
  <cols>
    <col min="1" max="1" width="2.42578125" style="161" customWidth="1"/>
    <col min="2" max="2" width="2.140625" style="161" customWidth="1"/>
    <col min="3" max="3" width="13.7109375" style="161" customWidth="1"/>
    <col min="4" max="4" width="39.5703125" style="161" customWidth="1"/>
    <col min="5" max="5" width="13.140625" style="161" customWidth="1"/>
    <col min="6" max="6" width="12.85546875" style="161" customWidth="1"/>
    <col min="7" max="9" width="14" style="161" customWidth="1"/>
    <col min="10" max="10" width="2.140625" style="161" customWidth="1"/>
    <col min="11" max="11" width="2.5703125" style="161" customWidth="1"/>
    <col min="12" max="12" width="4.28515625" style="1" customWidth="1"/>
    <col min="13" max="16384" width="11.42578125" style="1"/>
  </cols>
  <sheetData>
    <row r="1" spans="1:13" s="3" customFormat="1" ht="27.75" x14ac:dyDescent="0.2">
      <c r="A1" s="157" t="s">
        <v>1382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3" s="3" customFormat="1" ht="27.75" x14ac:dyDescent="0.2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s="3" customFormat="1" ht="25.5" customHeight="1" x14ac:dyDescent="0.2">
      <c r="B3" s="159" t="s">
        <v>1404</v>
      </c>
      <c r="D3" s="158"/>
      <c r="E3" s="158"/>
      <c r="F3" s="158"/>
      <c r="G3" s="158"/>
      <c r="H3" s="158"/>
      <c r="I3" s="158"/>
      <c r="J3" s="158"/>
      <c r="K3" s="158"/>
    </row>
    <row r="4" spans="1:13" s="3" customFormat="1" ht="20.25" customHeight="1" x14ac:dyDescent="0.2">
      <c r="A4" s="158"/>
      <c r="B4" s="158"/>
      <c r="C4" s="158"/>
      <c r="D4" s="160"/>
      <c r="E4" s="294" t="s">
        <v>1409</v>
      </c>
      <c r="F4" s="295"/>
      <c r="G4" s="296"/>
      <c r="H4" s="158"/>
      <c r="I4" s="158"/>
      <c r="J4" s="158"/>
      <c r="K4" s="158"/>
    </row>
    <row r="5" spans="1:13" s="3" customFormat="1" ht="19.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3" s="3" customFormat="1" ht="10.5" customHeight="1" thickBot="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3" ht="15.75" thickTop="1" x14ac:dyDescent="0.25">
      <c r="B7" s="162"/>
      <c r="C7" s="163"/>
      <c r="D7" s="163"/>
      <c r="E7" s="163"/>
      <c r="F7" s="163"/>
      <c r="G7" s="163"/>
      <c r="H7" s="163"/>
      <c r="I7" s="163"/>
      <c r="J7" s="164"/>
    </row>
    <row r="8" spans="1:13" ht="15.75" customHeight="1" x14ac:dyDescent="0.3">
      <c r="B8" s="165"/>
      <c r="C8" s="297" t="str">
        <f>IF(ISBLANK(Paramètres!C8),"",Paramètres!C8)</f>
        <v>Un temps pour soi</v>
      </c>
      <c r="D8" s="297"/>
      <c r="F8" s="299" t="str">
        <f>IF(ISBLANK(Paramètres!C8),"",Paramètres!C8)</f>
        <v>Un temps pour soi</v>
      </c>
      <c r="G8" s="299"/>
      <c r="H8" s="299"/>
      <c r="I8" s="299"/>
      <c r="J8" s="166"/>
      <c r="M8" s="167"/>
    </row>
    <row r="9" spans="1:13" ht="15.75" customHeight="1" x14ac:dyDescent="0.3">
      <c r="B9" s="165"/>
      <c r="C9" s="297"/>
      <c r="D9" s="297"/>
      <c r="F9" s="282" t="str">
        <f>IF(ISBLANK(Paramètres!C9),"",Paramètres!C9)</f>
        <v>1 côte des Rillettes, 44000 Nantes</v>
      </c>
      <c r="G9" s="282"/>
      <c r="H9" s="282"/>
      <c r="I9" s="282"/>
      <c r="J9" s="166"/>
      <c r="M9" s="168" t="s">
        <v>1380</v>
      </c>
    </row>
    <row r="10" spans="1:13" ht="15.75" customHeight="1" x14ac:dyDescent="0.3">
      <c r="B10" s="165"/>
      <c r="C10" s="297"/>
      <c r="D10" s="297"/>
      <c r="F10" s="282"/>
      <c r="G10" s="282"/>
      <c r="H10" s="282"/>
      <c r="I10" s="282"/>
      <c r="J10" s="166"/>
      <c r="M10" s="168" t="s">
        <v>1381</v>
      </c>
    </row>
    <row r="11" spans="1:13" ht="15.75" customHeight="1" x14ac:dyDescent="0.25">
      <c r="B11" s="165"/>
      <c r="C11" s="297"/>
      <c r="D11" s="297"/>
      <c r="F11" s="300">
        <f>IF(ISBLANK(Paramètres!C10),"",Paramètres!C10)</f>
        <v>265656565</v>
      </c>
      <c r="G11" s="300"/>
      <c r="H11" s="300"/>
      <c r="I11" s="300"/>
      <c r="J11" s="166"/>
    </row>
    <row r="12" spans="1:13" ht="15.75" customHeight="1" thickBot="1" x14ac:dyDescent="0.3">
      <c r="B12" s="165"/>
      <c r="C12" s="298"/>
      <c r="D12" s="298"/>
      <c r="F12" s="282" t="str">
        <f>IF(ISBLANK(Paramètres!C11),"",Paramètres!C11)</f>
        <v>un-temps-pour-soi@gmail.com</v>
      </c>
      <c r="G12" s="282"/>
      <c r="H12" s="282"/>
      <c r="I12" s="282"/>
      <c r="J12" s="166"/>
    </row>
    <row r="13" spans="1:13" ht="15.75" customHeight="1" thickTop="1" thickBot="1" x14ac:dyDescent="0.3">
      <c r="B13" s="165"/>
      <c r="C13" s="169"/>
      <c r="D13" s="169"/>
      <c r="F13" s="282"/>
      <c r="G13" s="282"/>
      <c r="H13" s="282"/>
      <c r="I13" s="282"/>
      <c r="J13" s="166"/>
    </row>
    <row r="14" spans="1:13" ht="31.5" x14ac:dyDescent="0.25">
      <c r="B14" s="165"/>
      <c r="C14" s="283" t="s">
        <v>1382</v>
      </c>
      <c r="D14" s="284"/>
      <c r="F14" s="285"/>
      <c r="G14" s="285"/>
      <c r="H14" s="285"/>
      <c r="I14" s="285"/>
      <c r="J14" s="166"/>
    </row>
    <row r="15" spans="1:13" ht="32.25" thickBot="1" x14ac:dyDescent="0.55000000000000004">
      <c r="B15" s="165"/>
      <c r="C15" s="170" t="s">
        <v>1383</v>
      </c>
      <c r="D15" s="171" t="s">
        <v>15</v>
      </c>
      <c r="E15" s="172"/>
      <c r="F15" s="173" t="s">
        <v>1384</v>
      </c>
      <c r="H15" s="174"/>
      <c r="I15" s="175"/>
      <c r="J15" s="176"/>
      <c r="K15" s="177"/>
    </row>
    <row r="16" spans="1:13" ht="15.75" customHeight="1" x14ac:dyDescent="0.4">
      <c r="B16" s="165"/>
      <c r="E16" s="286" t="str">
        <f>IF(ISBLANK(E4),"",E4)</f>
        <v>Beauté diffusion</v>
      </c>
      <c r="F16" s="286"/>
      <c r="G16" s="286"/>
      <c r="H16" s="286"/>
      <c r="I16" s="177"/>
      <c r="J16" s="176"/>
      <c r="K16" s="177"/>
    </row>
    <row r="17" spans="1:13" ht="15.75" customHeight="1" x14ac:dyDescent="0.25">
      <c r="B17" s="165"/>
      <c r="C17" s="287">
        <f ca="1">TODAY()</f>
        <v>44529</v>
      </c>
      <c r="D17" s="287"/>
      <c r="E17" s="288" t="str">
        <f>IF(ISERROR(IF(ISBLANK(VLOOKUP($E$4,Paramètres!$B$18:$H$26,2,0)),"",VLOOKUP($E$4,Paramètres!$B$18:$H$26,2,0))),"",IF(ISBLANK(VLOOKUP($E$4,Paramètres!$B$18:$H$26,2,0)),"",VLOOKUP($E$4,Paramètres!$B$18:$H$26,2,0)))</f>
        <v>1 route des Joliettes, 84250 Grans</v>
      </c>
      <c r="F17" s="288"/>
      <c r="G17" s="288"/>
      <c r="H17" s="288"/>
      <c r="I17" s="288"/>
      <c r="J17" s="166"/>
    </row>
    <row r="18" spans="1:13" ht="15.75" customHeight="1" x14ac:dyDescent="0.25">
      <c r="B18" s="165"/>
      <c r="E18" s="289">
        <f>IF(ISERROR(IF(ISBLANK(VLOOKUP($E$4,Paramètres!$B$18:$H$26,4,0)),"",VLOOKUP($E$4,Paramètres!$B$18:$H$26,4,0))),"",IF(ISBLANK(VLOOKUP($E$4,Paramètres!$B$18:$H$26,4,0)),"",VLOOKUP($E$4,Paramètres!$B$18:$H$26,4,0)))</f>
        <v>465897878</v>
      </c>
      <c r="F18" s="289"/>
      <c r="G18" s="289"/>
      <c r="H18" s="289"/>
      <c r="I18" s="289"/>
      <c r="J18" s="166"/>
    </row>
    <row r="19" spans="1:13" ht="15.75" customHeight="1" x14ac:dyDescent="0.3">
      <c r="B19" s="165"/>
      <c r="C19" s="178"/>
      <c r="D19" s="290"/>
      <c r="E19" s="289">
        <f>IF(ISERROR(IF(ISBLANK(VLOOKUP($E$4,Paramètres!$B$18:$H$26,5,0)),"",VLOOKUP($E$4,Paramètres!$B$18:$H$26,5,0))),"",IF(ISBLANK(VLOOKUP($E$4,Paramètres!$B$18:$H$26,5,0)),"",VLOOKUP($E$4,Paramètres!$B$18:$H$26,5,0)))</f>
        <v>660688897</v>
      </c>
      <c r="F19" s="289"/>
      <c r="G19" s="289"/>
      <c r="H19" s="289"/>
      <c r="I19" s="289"/>
      <c r="J19" s="166"/>
    </row>
    <row r="20" spans="1:13" ht="15.75" customHeight="1" x14ac:dyDescent="0.25">
      <c r="B20" s="165"/>
      <c r="C20" s="179"/>
      <c r="D20" s="290"/>
      <c r="E20" s="288" t="str">
        <f>IF(ISERROR(IF(ISBLANK(VLOOKUP($E$4,Paramètres!$B$18:$H$26,6,0)),"",VLOOKUP($E$4,Paramètres!$B$18:$H$26,6,0))),"",IF(ISBLANK(VLOOKUP($E$4,Paramètres!$B$18:$H$26,6,0)),"",VLOOKUP($E$4,Paramètres!$B$18:$H$26,6,0)))</f>
        <v>l.bernais@bernais.com</v>
      </c>
      <c r="F20" s="288"/>
      <c r="G20" s="288"/>
      <c r="H20" s="288"/>
      <c r="I20" s="288"/>
      <c r="J20" s="166"/>
    </row>
    <row r="21" spans="1:13" ht="15.75" customHeight="1" thickBot="1" x14ac:dyDescent="0.3">
      <c r="B21" s="165"/>
      <c r="C21" s="180"/>
      <c r="D21" s="291"/>
      <c r="E21" s="181"/>
      <c r="F21" s="179"/>
      <c r="G21" s="179"/>
      <c r="H21" s="179"/>
      <c r="I21" s="179"/>
      <c r="J21" s="166"/>
    </row>
    <row r="22" spans="1:13" s="161" customFormat="1" ht="15.75" customHeight="1" thickTop="1" x14ac:dyDescent="0.25">
      <c r="B22" s="165"/>
      <c r="C22" s="182"/>
      <c r="D22" s="179"/>
      <c r="E22" s="181"/>
      <c r="F22" s="179"/>
      <c r="G22" s="179"/>
      <c r="H22" s="179"/>
      <c r="I22" s="179"/>
      <c r="J22" s="166"/>
      <c r="L22" s="1"/>
      <c r="M22" s="1"/>
    </row>
    <row r="23" spans="1:13" s="161" customFormat="1" ht="24" customHeight="1" x14ac:dyDescent="0.25">
      <c r="B23" s="165"/>
      <c r="C23" s="292" t="s">
        <v>1385</v>
      </c>
      <c r="D23" s="293"/>
      <c r="E23" s="183"/>
      <c r="F23" s="184" t="s">
        <v>1386</v>
      </c>
      <c r="G23" s="184" t="s">
        <v>1387</v>
      </c>
      <c r="H23" s="184" t="s">
        <v>1388</v>
      </c>
      <c r="I23" s="185" t="s">
        <v>1389</v>
      </c>
      <c r="J23" s="166"/>
      <c r="L23" s="1"/>
      <c r="M23" s="1"/>
    </row>
    <row r="24" spans="1:13" s="161" customFormat="1" ht="9.75" customHeight="1" x14ac:dyDescent="0.25">
      <c r="B24" s="165"/>
      <c r="C24" s="186"/>
      <c r="D24" s="186"/>
      <c r="E24" s="186"/>
      <c r="F24" s="187"/>
      <c r="G24" s="187"/>
      <c r="H24" s="188"/>
      <c r="I24" s="188"/>
      <c r="J24" s="166"/>
      <c r="L24" s="1"/>
      <c r="M24" s="1"/>
    </row>
    <row r="25" spans="1:13" s="161" customFormat="1" ht="48.75" customHeight="1" x14ac:dyDescent="0.25">
      <c r="A25" s="189">
        <v>5</v>
      </c>
      <c r="B25" s="165"/>
      <c r="C25" s="279" t="s">
        <v>1405</v>
      </c>
      <c r="D25" s="280"/>
      <c r="E25" s="280"/>
      <c r="F25" s="190"/>
      <c r="G25" s="190"/>
      <c r="H25" s="191" t="str">
        <f>IF(ISERROR(IF(ISBLANK(F25),"",F25*G25)),"",IF(ISBLANK(F25),"",F25*G25))</f>
        <v/>
      </c>
      <c r="I25" s="192">
        <v>0.2</v>
      </c>
      <c r="J25" s="166"/>
      <c r="L25" s="1"/>
      <c r="M25" s="1"/>
    </row>
    <row r="26" spans="1:13" s="161" customFormat="1" ht="48.75" customHeight="1" x14ac:dyDescent="0.25">
      <c r="A26" s="189"/>
      <c r="B26" s="165"/>
      <c r="C26" s="279"/>
      <c r="D26" s="280"/>
      <c r="E26" s="280"/>
      <c r="F26" s="190"/>
      <c r="G26" s="190"/>
      <c r="H26" s="191" t="str">
        <f t="shared" ref="H26:H35" si="0">IF(ISERROR(IF(ISBLANK(F26),"",F26*G26)),"",IF(ISBLANK(F26),"",F26*G26))</f>
        <v/>
      </c>
      <c r="I26" s="192"/>
      <c r="J26" s="166"/>
      <c r="L26" s="1"/>
      <c r="M26" s="1"/>
    </row>
    <row r="27" spans="1:13" s="161" customFormat="1" ht="48.75" customHeight="1" x14ac:dyDescent="0.25">
      <c r="A27" s="189"/>
      <c r="B27" s="165"/>
      <c r="C27" s="279"/>
      <c r="D27" s="280"/>
      <c r="E27" s="280"/>
      <c r="F27" s="190"/>
      <c r="G27" s="190"/>
      <c r="H27" s="191" t="str">
        <f t="shared" si="0"/>
        <v/>
      </c>
      <c r="I27" s="192"/>
      <c r="J27" s="166"/>
      <c r="L27" s="1"/>
      <c r="M27" s="1"/>
    </row>
    <row r="28" spans="1:13" s="161" customFormat="1" ht="48.75" customHeight="1" x14ac:dyDescent="0.25">
      <c r="A28" s="189"/>
      <c r="B28" s="165"/>
      <c r="C28" s="279"/>
      <c r="D28" s="280"/>
      <c r="E28" s="280"/>
      <c r="F28" s="190"/>
      <c r="G28" s="190"/>
      <c r="H28" s="191" t="str">
        <f t="shared" si="0"/>
        <v/>
      </c>
      <c r="I28" s="192"/>
      <c r="J28" s="166"/>
      <c r="L28" s="1"/>
      <c r="M28" s="1"/>
    </row>
    <row r="29" spans="1:13" s="161" customFormat="1" ht="48.75" customHeight="1" x14ac:dyDescent="0.25">
      <c r="A29" s="189"/>
      <c r="B29" s="165"/>
      <c r="C29" s="279"/>
      <c r="D29" s="280"/>
      <c r="E29" s="280"/>
      <c r="F29" s="190"/>
      <c r="G29" s="190"/>
      <c r="H29" s="191" t="str">
        <f t="shared" si="0"/>
        <v/>
      </c>
      <c r="I29" s="192"/>
      <c r="J29" s="166"/>
      <c r="L29" s="1"/>
      <c r="M29" s="1"/>
    </row>
    <row r="30" spans="1:13" s="161" customFormat="1" ht="48.75" customHeight="1" x14ac:dyDescent="0.25">
      <c r="A30" s="189"/>
      <c r="B30" s="165"/>
      <c r="C30" s="279"/>
      <c r="D30" s="280"/>
      <c r="E30" s="280"/>
      <c r="F30" s="190"/>
      <c r="G30" s="190"/>
      <c r="H30" s="191" t="str">
        <f t="shared" si="0"/>
        <v/>
      </c>
      <c r="I30" s="192"/>
      <c r="J30" s="166"/>
      <c r="L30" s="1"/>
      <c r="M30" s="1"/>
    </row>
    <row r="31" spans="1:13" s="161" customFormat="1" ht="48.75" customHeight="1" x14ac:dyDescent="0.25">
      <c r="A31" s="189"/>
      <c r="B31" s="165"/>
      <c r="C31" s="279"/>
      <c r="D31" s="280"/>
      <c r="E31" s="280"/>
      <c r="F31" s="190"/>
      <c r="G31" s="190"/>
      <c r="H31" s="191" t="str">
        <f t="shared" si="0"/>
        <v/>
      </c>
      <c r="I31" s="192"/>
      <c r="J31" s="166"/>
      <c r="L31" s="1"/>
      <c r="M31" s="1"/>
    </row>
    <row r="32" spans="1:13" s="161" customFormat="1" ht="48.75" customHeight="1" x14ac:dyDescent="0.25">
      <c r="A32" s="189"/>
      <c r="B32" s="165"/>
      <c r="C32" s="279"/>
      <c r="D32" s="280"/>
      <c r="E32" s="280"/>
      <c r="F32" s="190"/>
      <c r="G32" s="190"/>
      <c r="H32" s="191" t="str">
        <f t="shared" si="0"/>
        <v/>
      </c>
      <c r="I32" s="192"/>
      <c r="J32" s="166"/>
      <c r="L32" s="1"/>
      <c r="M32" s="1"/>
    </row>
    <row r="33" spans="1:13" s="161" customFormat="1" ht="48.75" customHeight="1" x14ac:dyDescent="0.25">
      <c r="A33" s="189"/>
      <c r="B33" s="165"/>
      <c r="C33" s="279"/>
      <c r="D33" s="280"/>
      <c r="E33" s="280"/>
      <c r="F33" s="190"/>
      <c r="G33" s="190"/>
      <c r="H33" s="191" t="str">
        <f t="shared" si="0"/>
        <v/>
      </c>
      <c r="I33" s="192"/>
      <c r="J33" s="166"/>
      <c r="L33" s="1"/>
      <c r="M33" s="1"/>
    </row>
    <row r="34" spans="1:13" s="161" customFormat="1" ht="48.75" customHeight="1" x14ac:dyDescent="0.25">
      <c r="A34" s="189"/>
      <c r="B34" s="165"/>
      <c r="C34" s="279"/>
      <c r="D34" s="280"/>
      <c r="E34" s="280"/>
      <c r="F34" s="190"/>
      <c r="G34" s="190"/>
      <c r="H34" s="191" t="str">
        <f t="shared" si="0"/>
        <v/>
      </c>
      <c r="I34" s="192"/>
      <c r="J34" s="166"/>
      <c r="L34" s="1"/>
      <c r="M34" s="1"/>
    </row>
    <row r="35" spans="1:13" s="161" customFormat="1" ht="48.75" customHeight="1" x14ac:dyDescent="0.25">
      <c r="A35" s="189"/>
      <c r="B35" s="165"/>
      <c r="C35" s="279"/>
      <c r="D35" s="280"/>
      <c r="E35" s="280"/>
      <c r="F35" s="190"/>
      <c r="G35" s="190"/>
      <c r="H35" s="191" t="str">
        <f t="shared" si="0"/>
        <v/>
      </c>
      <c r="I35" s="192"/>
      <c r="J35" s="166"/>
      <c r="L35" s="1"/>
      <c r="M35" s="1"/>
    </row>
    <row r="36" spans="1:13" s="161" customFormat="1" ht="15.75" x14ac:dyDescent="0.25">
      <c r="B36" s="165"/>
      <c r="C36" s="193"/>
      <c r="D36" s="193"/>
      <c r="E36" s="194"/>
      <c r="F36" s="194"/>
      <c r="G36" s="194"/>
      <c r="H36" s="195"/>
      <c r="I36" s="195"/>
      <c r="J36" s="166"/>
      <c r="L36" s="1"/>
      <c r="M36" s="1"/>
    </row>
    <row r="37" spans="1:13" s="161" customFormat="1" ht="15.75" x14ac:dyDescent="0.25">
      <c r="B37" s="165"/>
      <c r="C37" s="196" t="s">
        <v>1390</v>
      </c>
      <c r="D37" s="179"/>
      <c r="E37" s="197"/>
      <c r="F37" s="198" t="s">
        <v>1391</v>
      </c>
      <c r="G37" s="199" t="s">
        <v>1392</v>
      </c>
      <c r="H37" s="200" t="s">
        <v>1393</v>
      </c>
      <c r="I37" s="201" t="s">
        <v>1394</v>
      </c>
      <c r="J37" s="166"/>
      <c r="L37" s="1"/>
      <c r="M37" s="1"/>
    </row>
    <row r="38" spans="1:13" s="161" customFormat="1" ht="15.75" x14ac:dyDescent="0.25">
      <c r="B38" s="165"/>
      <c r="C38" s="202"/>
      <c r="D38" s="203" t="s">
        <v>1395</v>
      </c>
      <c r="E38" s="197"/>
      <c r="F38" s="204">
        <v>0</v>
      </c>
      <c r="G38" s="205">
        <f>SUMIFS(H$25:H$35,I$25:I$35,F38)</f>
        <v>0</v>
      </c>
      <c r="H38" s="205">
        <f>G38*F38</f>
        <v>0</v>
      </c>
      <c r="I38" s="206">
        <f>SUM(G38:H38)</f>
        <v>0</v>
      </c>
      <c r="J38" s="166"/>
      <c r="L38" s="1"/>
      <c r="M38" s="1"/>
    </row>
    <row r="39" spans="1:13" s="161" customFormat="1" ht="15.75" x14ac:dyDescent="0.25">
      <c r="B39" s="165"/>
      <c r="C39" s="207"/>
      <c r="D39" s="179"/>
      <c r="E39" s="197"/>
      <c r="F39" s="204">
        <v>5.5E-2</v>
      </c>
      <c r="G39" s="205">
        <f t="shared" ref="G39:G41" si="1">SUMIFS(H$25:H$35,I$25:I$35,F39)</f>
        <v>0</v>
      </c>
      <c r="H39" s="205">
        <f t="shared" ref="H39:H41" si="2">G39*F39</f>
        <v>0</v>
      </c>
      <c r="I39" s="206">
        <f t="shared" ref="I39:I41" si="3">SUM(G39:H39)</f>
        <v>0</v>
      </c>
      <c r="J39" s="166"/>
      <c r="L39" s="1"/>
      <c r="M39" s="1"/>
    </row>
    <row r="40" spans="1:13" s="161" customFormat="1" ht="15.75" x14ac:dyDescent="0.25">
      <c r="B40" s="165"/>
      <c r="C40" s="196" t="s">
        <v>1396</v>
      </c>
      <c r="D40" s="179"/>
      <c r="E40" s="179"/>
      <c r="F40" s="204">
        <v>0.1</v>
      </c>
      <c r="G40" s="205">
        <f t="shared" si="1"/>
        <v>0</v>
      </c>
      <c r="H40" s="205">
        <f t="shared" si="2"/>
        <v>0</v>
      </c>
      <c r="I40" s="206">
        <f t="shared" si="3"/>
        <v>0</v>
      </c>
      <c r="J40" s="166"/>
      <c r="L40" s="1"/>
      <c r="M40" s="1"/>
    </row>
    <row r="41" spans="1:13" s="161" customFormat="1" ht="15.75" x14ac:dyDescent="0.25">
      <c r="B41" s="165"/>
      <c r="C41" s="202"/>
      <c r="D41" s="208" t="s">
        <v>1395</v>
      </c>
      <c r="E41" s="179"/>
      <c r="F41" s="204">
        <v>0.2</v>
      </c>
      <c r="G41" s="205">
        <f t="shared" si="1"/>
        <v>0</v>
      </c>
      <c r="H41" s="205">
        <f t="shared" si="2"/>
        <v>0</v>
      </c>
      <c r="I41" s="206">
        <f t="shared" si="3"/>
        <v>0</v>
      </c>
      <c r="J41" s="166"/>
      <c r="L41" s="1"/>
      <c r="M41" s="1"/>
    </row>
    <row r="42" spans="1:13" s="161" customFormat="1" ht="16.5" thickBot="1" x14ac:dyDescent="0.3">
      <c r="B42" s="165"/>
      <c r="D42" s="179"/>
      <c r="E42" s="179"/>
      <c r="F42" s="209"/>
      <c r="G42" s="210"/>
      <c r="H42" s="211"/>
      <c r="I42" s="212"/>
      <c r="J42" s="166"/>
      <c r="L42" s="1"/>
      <c r="M42" s="1"/>
    </row>
    <row r="43" spans="1:13" s="161" customFormat="1" ht="19.5" customHeight="1" thickBot="1" x14ac:dyDescent="0.3">
      <c r="B43" s="165"/>
      <c r="C43" s="213" t="s">
        <v>1397</v>
      </c>
      <c r="D43" s="214"/>
      <c r="E43" s="214"/>
      <c r="F43" s="214"/>
      <c r="G43" s="214"/>
      <c r="H43" s="197" t="s">
        <v>1394</v>
      </c>
      <c r="I43" s="215">
        <f>SUM(I38:I41)</f>
        <v>0</v>
      </c>
      <c r="J43" s="166"/>
      <c r="L43" s="1"/>
      <c r="M43" s="1"/>
    </row>
    <row r="44" spans="1:13" s="161" customFormat="1" ht="15.75" x14ac:dyDescent="0.25">
      <c r="B44" s="165"/>
      <c r="D44" s="214"/>
      <c r="E44" s="214"/>
      <c r="F44" s="214"/>
      <c r="G44" s="214"/>
      <c r="I44" s="212"/>
      <c r="J44" s="166"/>
      <c r="L44" s="1"/>
      <c r="M44" s="1"/>
    </row>
    <row r="45" spans="1:13" s="161" customFormat="1" ht="15.75" x14ac:dyDescent="0.25">
      <c r="B45" s="165"/>
      <c r="C45" s="214"/>
      <c r="D45" s="214"/>
      <c r="E45" s="214"/>
      <c r="F45" s="214"/>
      <c r="G45" s="214"/>
      <c r="I45" s="194"/>
      <c r="J45" s="166"/>
      <c r="L45" s="1"/>
      <c r="M45" s="1"/>
    </row>
    <row r="46" spans="1:13" s="161" customFormat="1" ht="15.75" x14ac:dyDescent="0.25">
      <c r="B46" s="165"/>
      <c r="C46" s="281"/>
      <c r="D46" s="281"/>
      <c r="E46" s="216"/>
      <c r="F46" s="216"/>
      <c r="G46" s="216"/>
      <c r="I46" s="194"/>
      <c r="J46" s="166"/>
      <c r="L46" s="1"/>
      <c r="M46" s="1"/>
    </row>
    <row r="47" spans="1:13" s="161" customFormat="1" ht="15.75" x14ac:dyDescent="0.25">
      <c r="B47" s="165"/>
      <c r="D47" s="214"/>
      <c r="E47" s="214"/>
      <c r="F47" s="214"/>
      <c r="G47" s="214"/>
      <c r="I47" s="217"/>
      <c r="J47" s="166"/>
      <c r="L47" s="1"/>
      <c r="M47" s="1"/>
    </row>
    <row r="48" spans="1:13" s="161" customFormat="1" x14ac:dyDescent="0.25">
      <c r="B48" s="165"/>
      <c r="D48" s="218" t="str">
        <f>IF(ISBLANK(Paramètres!C8),"",Paramètres!C8)</f>
        <v>Un temps pour soi</v>
      </c>
      <c r="E48" s="219" t="str">
        <f>"Siret : "&amp;IF(ISBLANK(Paramètres!C12),"",Paramètres!C12)</f>
        <v>Siret : 565 565 565 00012</v>
      </c>
      <c r="F48" s="219"/>
      <c r="G48" s="219"/>
      <c r="H48" s="220"/>
      <c r="I48" s="221"/>
      <c r="J48" s="166"/>
      <c r="L48" s="1"/>
      <c r="M48" s="1"/>
    </row>
    <row r="49" spans="2:13" s="161" customFormat="1" ht="15.75" thickBot="1" x14ac:dyDescent="0.3">
      <c r="B49" s="222"/>
      <c r="C49" s="223"/>
      <c r="D49" s="223"/>
      <c r="E49" s="223"/>
      <c r="F49" s="223"/>
      <c r="G49" s="223"/>
      <c r="H49" s="223"/>
      <c r="I49" s="223"/>
      <c r="J49" s="224"/>
      <c r="L49" s="1"/>
      <c r="M49" s="1"/>
    </row>
    <row r="50" spans="2:13" s="161" customFormat="1" ht="11.25" customHeight="1" thickTop="1" x14ac:dyDescent="0.25">
      <c r="L50" s="1"/>
      <c r="M50" s="1"/>
    </row>
  </sheetData>
  <sheetProtection algorithmName="SHA-512" hashValue="PtWIMzL8srPg+1DY6TvW25AU7rjEjYJZF7fptKGMcFnDbL3L/RSvBsnWeHYQ44WIMTemB4azS8K2uyqeKX1UPQ==" saltValue="jHzmCIE1pyM2ECo950T/vg==" spinCount="100000" sheet="1" objects="1" scenarios="1"/>
  <mergeCells count="29">
    <mergeCell ref="E4:G4"/>
    <mergeCell ref="C8:D12"/>
    <mergeCell ref="F8:I8"/>
    <mergeCell ref="F11:I11"/>
    <mergeCell ref="F12:I12"/>
    <mergeCell ref="F9:I10"/>
    <mergeCell ref="C27:E27"/>
    <mergeCell ref="C28:E28"/>
    <mergeCell ref="C29:E29"/>
    <mergeCell ref="C30:E30"/>
    <mergeCell ref="C31:E31"/>
    <mergeCell ref="E18:I18"/>
    <mergeCell ref="E19:I19"/>
    <mergeCell ref="E20:I20"/>
    <mergeCell ref="C26:E26"/>
    <mergeCell ref="D19:D21"/>
    <mergeCell ref="C23:D23"/>
    <mergeCell ref="C25:E25"/>
    <mergeCell ref="F13:I13"/>
    <mergeCell ref="C14:D14"/>
    <mergeCell ref="F14:I14"/>
    <mergeCell ref="E16:H16"/>
    <mergeCell ref="C17:D17"/>
    <mergeCell ref="E17:I17"/>
    <mergeCell ref="C32:E32"/>
    <mergeCell ref="C33:E33"/>
    <mergeCell ref="C34:E34"/>
    <mergeCell ref="C35:E35"/>
    <mergeCell ref="C46:D46"/>
  </mergeCells>
  <dataValidations count="1">
    <dataValidation type="list" allowBlank="1" showInputMessage="1" showErrorMessage="1" sqref="I25:I35" xr:uid="{BF1FA8A9-2946-4A75-AA1E-FEB1F83C13AD}">
      <formula1>$F$38:$F$41</formula1>
    </dataValidation>
  </dataValidations>
  <printOptions horizontalCentered="1" verticalCentered="1"/>
  <pageMargins left="0.23" right="0.17" top="0.28999999999999998" bottom="0.27" header="0.22" footer="0.17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4F973F-4DA3-4901-99C9-38592E3584BA}">
          <x14:formula1>
            <xm:f>Paramètres!$B$18:$B$26</xm:f>
          </x14:formula1>
          <xm:sqref>E4:G4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146" t="s">
        <v>1373</v>
      </c>
    </row>
    <row r="8" spans="1:9" ht="18.75" x14ac:dyDescent="0.3">
      <c r="A8" s="147"/>
    </row>
    <row r="9" spans="1:9" ht="18.75" x14ac:dyDescent="0.3">
      <c r="B9" s="148" t="s">
        <v>1374</v>
      </c>
    </row>
    <row r="10" spans="1:9" ht="18.75" x14ac:dyDescent="0.3">
      <c r="B10" s="25"/>
      <c r="C10" s="301" t="s">
        <v>1408</v>
      </c>
      <c r="D10" s="301"/>
      <c r="E10" s="301"/>
      <c r="F10" s="301"/>
      <c r="G10" s="301"/>
      <c r="H10" s="301"/>
      <c r="I10" s="149" t="s">
        <v>1375</v>
      </c>
    </row>
    <row r="14" spans="1:9" x14ac:dyDescent="0.25">
      <c r="A14" s="150" t="s">
        <v>1376</v>
      </c>
    </row>
    <row r="15" spans="1:9" x14ac:dyDescent="0.25">
      <c r="A15" s="151" t="s">
        <v>1377</v>
      </c>
    </row>
    <row r="16" spans="1:9" x14ac:dyDescent="0.25">
      <c r="A16" s="152" t="s">
        <v>1378</v>
      </c>
    </row>
  </sheetData>
  <sheetProtection algorithmName="SHA-512" hashValue="e3a2S4DZ2uAcMLP/dGocMWm35KojT87/zHotNLvdsI3hjgMmEipsezQ2nFOOZLw9XT2rWxeUCQ+kS8/vPexRDw==" saltValue="YAQvL3i1GXTUfAB4E0HqUQ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Paramètres</vt:lpstr>
      <vt:lpstr>Fichier client</vt:lpstr>
      <vt:lpstr>Planning</vt:lpstr>
      <vt:lpstr>Tarifs</vt:lpstr>
      <vt:lpstr>Gestion des stocks</vt:lpstr>
      <vt:lpstr>Bon de commande fournisseurs</vt:lpstr>
      <vt:lpstr>Mot de passe</vt:lpstr>
      <vt:lpstr>'Bon de commande fournisseurs'!Zone_d_impression</vt:lpstr>
      <vt:lpstr>'Gestion des stocks'!Zone_d_impression</vt:lpstr>
      <vt:lpstr>Planning!Zone_d_impression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2021-11-21T13:22:18Z</cp:lastPrinted>
  <dcterms:created xsi:type="dcterms:W3CDTF">2021-11-21T06:48:01Z</dcterms:created>
  <dcterms:modified xsi:type="dcterms:W3CDTF">2021-11-29T16:27:26Z</dcterms:modified>
</cp:coreProperties>
</file>