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39E0576-EB4E-4912-8B92-CB7A822608A3}" xr6:coauthVersionLast="47" xr6:coauthVersionMax="47" xr10:uidLastSave="{00000000-0000-0000-0000-000000000000}"/>
  <workbookProtection workbookAlgorithmName="SHA-512" workbookHashValue="oTvC7aiyCV0NdXlNKm3xzhTKUUGm+sNOtw07/NbeYjdRjWxIh5RmrhPP0rgQGQ9F38dv4jv7UhE+QKYTVCQhGA==" workbookSaltValue="s0WlDceuqYiP6ucJ+qiJ2g==" workbookSpinCount="100000" lockStructure="1"/>
  <bookViews>
    <workbookView xWindow="-111" yWindow="-111" windowWidth="26806" windowHeight="14456" xr2:uid="{9C070D23-29DA-41C8-954F-9715AE1B8F73}"/>
  </bookViews>
  <sheets>
    <sheet name="gestion stock fournitures" sheetId="1" r:id="rId1"/>
    <sheet name="Liste articles à commander" sheetId="5" r:id="rId2"/>
    <sheet name="Mot de passe" sheetId="4" r:id="rId3"/>
  </sheets>
  <definedNames>
    <definedName name="_xlnm.Print_Area" localSheetId="0">'gestion stock fournitures'!$A$1:$H$225</definedName>
    <definedName name="_xlnm.Print_Area" localSheetId="1">'Liste articles à commander'!$A$7:$E$128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4" i="1" l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O15" i="1"/>
  <c r="O23" i="1"/>
  <c r="O29" i="1"/>
  <c r="O35" i="1"/>
  <c r="O41" i="1"/>
  <c r="O56" i="1"/>
  <c r="O64" i="1"/>
  <c r="O80" i="1"/>
  <c r="O89" i="1"/>
  <c r="O105" i="1"/>
  <c r="O124" i="1"/>
  <c r="O133" i="1"/>
  <c r="O159" i="1"/>
  <c r="O169" i="1"/>
  <c r="O179" i="1"/>
  <c r="O190" i="1"/>
  <c r="O206" i="1"/>
  <c r="O213" i="1"/>
  <c r="O218" i="1"/>
  <c r="O219" i="1"/>
  <c r="O220" i="1"/>
  <c r="O221" i="1"/>
  <c r="O222" i="1"/>
  <c r="O223" i="1"/>
  <c r="O22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7" i="1"/>
  <c r="M48" i="1"/>
  <c r="M49" i="1"/>
  <c r="M51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6" i="1"/>
  <c r="M98" i="1"/>
  <c r="M99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5" i="1"/>
  <c r="M146" i="1"/>
  <c r="M147" i="1"/>
  <c r="M148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5" i="1"/>
  <c r="M166" i="1"/>
  <c r="M167" i="1"/>
  <c r="M168" i="1"/>
  <c r="M169" i="1"/>
  <c r="M170" i="1"/>
  <c r="M171" i="1"/>
  <c r="M172" i="1"/>
  <c r="M173" i="1"/>
  <c r="M174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L8" i="1"/>
  <c r="L9" i="1"/>
  <c r="L10" i="1"/>
  <c r="L11" i="1"/>
  <c r="L12" i="1"/>
  <c r="L13" i="1"/>
  <c r="L14" i="1"/>
  <c r="L15" i="1"/>
  <c r="L16" i="1"/>
  <c r="M16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M46" i="1" s="1"/>
  <c r="L47" i="1"/>
  <c r="L48" i="1"/>
  <c r="L49" i="1"/>
  <c r="L50" i="1"/>
  <c r="M50" i="1" s="1"/>
  <c r="L51" i="1"/>
  <c r="L52" i="1"/>
  <c r="M52" i="1" s="1"/>
  <c r="L53" i="1"/>
  <c r="M53" i="1" s="1"/>
  <c r="L54" i="1"/>
  <c r="M54" i="1" s="1"/>
  <c r="L55" i="1"/>
  <c r="M55" i="1" s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M70" i="1" s="1"/>
  <c r="L71" i="1"/>
  <c r="L72" i="1"/>
  <c r="L73" i="1"/>
  <c r="L74" i="1"/>
  <c r="L75" i="1"/>
  <c r="L76" i="1"/>
  <c r="L77" i="1"/>
  <c r="M77" i="1" s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M95" i="1" s="1"/>
  <c r="L96" i="1"/>
  <c r="L97" i="1"/>
  <c r="M97" i="1" s="1"/>
  <c r="L98" i="1"/>
  <c r="L99" i="1"/>
  <c r="L100" i="1"/>
  <c r="M100" i="1" s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M139" i="1" s="1"/>
  <c r="L140" i="1"/>
  <c r="L141" i="1"/>
  <c r="L142" i="1"/>
  <c r="L143" i="1"/>
  <c r="L144" i="1"/>
  <c r="L145" i="1"/>
  <c r="L146" i="1"/>
  <c r="L147" i="1"/>
  <c r="L148" i="1"/>
  <c r="L149" i="1"/>
  <c r="M149" i="1" s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M164" i="1" s="1"/>
  <c r="L165" i="1"/>
  <c r="L166" i="1"/>
  <c r="L167" i="1"/>
  <c r="L168" i="1"/>
  <c r="L169" i="1"/>
  <c r="L170" i="1"/>
  <c r="L171" i="1"/>
  <c r="L172" i="1"/>
  <c r="L173" i="1"/>
  <c r="L174" i="1"/>
  <c r="L175" i="1"/>
  <c r="M175" i="1" s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M199" i="1" s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K25" i="1"/>
  <c r="O25" i="1" s="1"/>
  <c r="K26" i="1"/>
  <c r="O26" i="1" s="1"/>
  <c r="K27" i="1"/>
  <c r="O27" i="1" s="1"/>
  <c r="K28" i="1"/>
  <c r="O28" i="1" s="1"/>
  <c r="K29" i="1"/>
  <c r="K30" i="1"/>
  <c r="O30" i="1" s="1"/>
  <c r="K31" i="1"/>
  <c r="O31" i="1" s="1"/>
  <c r="K32" i="1"/>
  <c r="O32" i="1" s="1"/>
  <c r="K33" i="1"/>
  <c r="O33" i="1" s="1"/>
  <c r="K34" i="1"/>
  <c r="O34" i="1" s="1"/>
  <c r="K35" i="1"/>
  <c r="K36" i="1"/>
  <c r="O36" i="1" s="1"/>
  <c r="K37" i="1"/>
  <c r="O37" i="1" s="1"/>
  <c r="K38" i="1"/>
  <c r="O38" i="1" s="1"/>
  <c r="K39" i="1"/>
  <c r="O39" i="1" s="1"/>
  <c r="K40" i="1"/>
  <c r="O40" i="1" s="1"/>
  <c r="K41" i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K57" i="1"/>
  <c r="O57" i="1" s="1"/>
  <c r="K58" i="1"/>
  <c r="O58" i="1" s="1"/>
  <c r="K59" i="1"/>
  <c r="O59" i="1" s="1"/>
  <c r="K60" i="1"/>
  <c r="O60" i="1" s="1"/>
  <c r="K61" i="1"/>
  <c r="O61" i="1" s="1"/>
  <c r="K62" i="1"/>
  <c r="O62" i="1" s="1"/>
  <c r="K63" i="1"/>
  <c r="O63" i="1" s="1"/>
  <c r="K64" i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K81" i="1"/>
  <c r="O81" i="1" s="1"/>
  <c r="K82" i="1"/>
  <c r="O82" i="1" s="1"/>
  <c r="K83" i="1"/>
  <c r="O83" i="1" s="1"/>
  <c r="K84" i="1"/>
  <c r="O84" i="1" s="1"/>
  <c r="K85" i="1"/>
  <c r="O85" i="1" s="1"/>
  <c r="K86" i="1"/>
  <c r="O86" i="1" s="1"/>
  <c r="K87" i="1"/>
  <c r="O87" i="1" s="1"/>
  <c r="K88" i="1"/>
  <c r="O88" i="1" s="1"/>
  <c r="K89" i="1"/>
  <c r="K90" i="1"/>
  <c r="O90" i="1" s="1"/>
  <c r="K91" i="1"/>
  <c r="O91" i="1" s="1"/>
  <c r="K92" i="1"/>
  <c r="O92" i="1" s="1"/>
  <c r="K93" i="1"/>
  <c r="O93" i="1" s="1"/>
  <c r="K94" i="1"/>
  <c r="O94" i="1" s="1"/>
  <c r="K95" i="1"/>
  <c r="O95" i="1" s="1"/>
  <c r="K96" i="1"/>
  <c r="O96" i="1" s="1"/>
  <c r="K97" i="1"/>
  <c r="O97" i="1" s="1"/>
  <c r="K98" i="1"/>
  <c r="O98" i="1" s="1"/>
  <c r="K99" i="1"/>
  <c r="O99" i="1" s="1"/>
  <c r="K100" i="1"/>
  <c r="O100" i="1" s="1"/>
  <c r="K101" i="1"/>
  <c r="O101" i="1" s="1"/>
  <c r="K102" i="1"/>
  <c r="O102" i="1" s="1"/>
  <c r="K103" i="1"/>
  <c r="O103" i="1" s="1"/>
  <c r="K104" i="1"/>
  <c r="O104" i="1" s="1"/>
  <c r="K105" i="1"/>
  <c r="K106" i="1"/>
  <c r="O106" i="1" s="1"/>
  <c r="K107" i="1"/>
  <c r="O107" i="1" s="1"/>
  <c r="K108" i="1"/>
  <c r="O108" i="1" s="1"/>
  <c r="K109" i="1"/>
  <c r="O109" i="1" s="1"/>
  <c r="K110" i="1"/>
  <c r="O110" i="1" s="1"/>
  <c r="K111" i="1"/>
  <c r="O111" i="1" s="1"/>
  <c r="K112" i="1"/>
  <c r="O112" i="1" s="1"/>
  <c r="K113" i="1"/>
  <c r="O113" i="1" s="1"/>
  <c r="K114" i="1"/>
  <c r="O114" i="1" s="1"/>
  <c r="K115" i="1"/>
  <c r="O115" i="1" s="1"/>
  <c r="K116" i="1"/>
  <c r="O116" i="1" s="1"/>
  <c r="K117" i="1"/>
  <c r="O117" i="1" s="1"/>
  <c r="K118" i="1"/>
  <c r="O118" i="1" s="1"/>
  <c r="K119" i="1"/>
  <c r="O119" i="1" s="1"/>
  <c r="K120" i="1"/>
  <c r="O120" i="1" s="1"/>
  <c r="K121" i="1"/>
  <c r="O121" i="1" s="1"/>
  <c r="K122" i="1"/>
  <c r="O122" i="1" s="1"/>
  <c r="K123" i="1"/>
  <c r="O123" i="1" s="1"/>
  <c r="K124" i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O131" i="1" s="1"/>
  <c r="K132" i="1"/>
  <c r="O132" i="1" s="1"/>
  <c r="K133" i="1"/>
  <c r="K134" i="1"/>
  <c r="O134" i="1" s="1"/>
  <c r="K135" i="1"/>
  <c r="O135" i="1" s="1"/>
  <c r="K136" i="1"/>
  <c r="O136" i="1" s="1"/>
  <c r="K137" i="1"/>
  <c r="O137" i="1" s="1"/>
  <c r="K138" i="1"/>
  <c r="O138" i="1" s="1"/>
  <c r="K139" i="1"/>
  <c r="O139" i="1" s="1"/>
  <c r="K140" i="1"/>
  <c r="O140" i="1" s="1"/>
  <c r="K141" i="1"/>
  <c r="O141" i="1" s="1"/>
  <c r="K142" i="1"/>
  <c r="O142" i="1" s="1"/>
  <c r="K143" i="1"/>
  <c r="O143" i="1" s="1"/>
  <c r="K144" i="1"/>
  <c r="O144" i="1" s="1"/>
  <c r="K145" i="1"/>
  <c r="O145" i="1" s="1"/>
  <c r="K146" i="1"/>
  <c r="O146" i="1" s="1"/>
  <c r="K147" i="1"/>
  <c r="O147" i="1" s="1"/>
  <c r="K148" i="1"/>
  <c r="O148" i="1" s="1"/>
  <c r="K149" i="1"/>
  <c r="O149" i="1" s="1"/>
  <c r="K150" i="1"/>
  <c r="O150" i="1" s="1"/>
  <c r="K151" i="1"/>
  <c r="O151" i="1" s="1"/>
  <c r="K152" i="1"/>
  <c r="O152" i="1" s="1"/>
  <c r="K153" i="1"/>
  <c r="O153" i="1" s="1"/>
  <c r="K154" i="1"/>
  <c r="O154" i="1" s="1"/>
  <c r="K155" i="1"/>
  <c r="O155" i="1" s="1"/>
  <c r="K156" i="1"/>
  <c r="O156" i="1" s="1"/>
  <c r="K157" i="1"/>
  <c r="O157" i="1" s="1"/>
  <c r="K158" i="1"/>
  <c r="O158" i="1" s="1"/>
  <c r="K159" i="1"/>
  <c r="K160" i="1"/>
  <c r="O160" i="1" s="1"/>
  <c r="K161" i="1"/>
  <c r="O161" i="1" s="1"/>
  <c r="K162" i="1"/>
  <c r="O162" i="1" s="1"/>
  <c r="K163" i="1"/>
  <c r="O163" i="1" s="1"/>
  <c r="K164" i="1"/>
  <c r="O164" i="1" s="1"/>
  <c r="K165" i="1"/>
  <c r="O165" i="1" s="1"/>
  <c r="K166" i="1"/>
  <c r="O166" i="1" s="1"/>
  <c r="K167" i="1"/>
  <c r="O167" i="1" s="1"/>
  <c r="K168" i="1"/>
  <c r="O168" i="1" s="1"/>
  <c r="K169" i="1"/>
  <c r="K170" i="1"/>
  <c r="O170" i="1" s="1"/>
  <c r="K171" i="1"/>
  <c r="O171" i="1" s="1"/>
  <c r="K172" i="1"/>
  <c r="O172" i="1" s="1"/>
  <c r="K173" i="1"/>
  <c r="O173" i="1" s="1"/>
  <c r="K174" i="1"/>
  <c r="O174" i="1" s="1"/>
  <c r="K175" i="1"/>
  <c r="O175" i="1" s="1"/>
  <c r="K176" i="1"/>
  <c r="O176" i="1" s="1"/>
  <c r="K177" i="1"/>
  <c r="O177" i="1" s="1"/>
  <c r="K178" i="1"/>
  <c r="O178" i="1" s="1"/>
  <c r="K179" i="1"/>
  <c r="K180" i="1"/>
  <c r="O180" i="1" s="1"/>
  <c r="K181" i="1"/>
  <c r="O181" i="1" s="1"/>
  <c r="K182" i="1"/>
  <c r="O182" i="1" s="1"/>
  <c r="K183" i="1"/>
  <c r="O183" i="1" s="1"/>
  <c r="K184" i="1"/>
  <c r="O184" i="1" s="1"/>
  <c r="K185" i="1"/>
  <c r="O185" i="1" s="1"/>
  <c r="K186" i="1"/>
  <c r="O186" i="1" s="1"/>
  <c r="K187" i="1"/>
  <c r="O187" i="1" s="1"/>
  <c r="K188" i="1"/>
  <c r="O188" i="1" s="1"/>
  <c r="K189" i="1"/>
  <c r="O189" i="1" s="1"/>
  <c r="K190" i="1"/>
  <c r="K191" i="1"/>
  <c r="O191" i="1" s="1"/>
  <c r="K192" i="1"/>
  <c r="O192" i="1" s="1"/>
  <c r="K193" i="1"/>
  <c r="O193" i="1" s="1"/>
  <c r="K194" i="1"/>
  <c r="O194" i="1" s="1"/>
  <c r="K195" i="1"/>
  <c r="O195" i="1" s="1"/>
  <c r="K196" i="1"/>
  <c r="O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O202" i="1" s="1"/>
  <c r="K203" i="1"/>
  <c r="O203" i="1" s="1"/>
  <c r="K204" i="1"/>
  <c r="O204" i="1" s="1"/>
  <c r="K205" i="1"/>
  <c r="O205" i="1" s="1"/>
  <c r="K206" i="1"/>
  <c r="K207" i="1"/>
  <c r="O207" i="1" s="1"/>
  <c r="K208" i="1"/>
  <c r="O208" i="1" s="1"/>
  <c r="K209" i="1"/>
  <c r="O209" i="1" s="1"/>
  <c r="K210" i="1"/>
  <c r="O210" i="1" s="1"/>
  <c r="K211" i="1"/>
  <c r="O211" i="1" s="1"/>
  <c r="K212" i="1"/>
  <c r="O212" i="1" s="1"/>
  <c r="K213" i="1"/>
  <c r="K214" i="1"/>
  <c r="O214" i="1" s="1"/>
  <c r="K215" i="1"/>
  <c r="O215" i="1" s="1"/>
  <c r="K216" i="1"/>
  <c r="O216" i="1" s="1"/>
  <c r="K217" i="1"/>
  <c r="O217" i="1" s="1"/>
  <c r="K218" i="1"/>
  <c r="K219" i="1"/>
  <c r="K220" i="1"/>
  <c r="K221" i="1"/>
  <c r="K222" i="1"/>
  <c r="K223" i="1"/>
  <c r="K224" i="1"/>
  <c r="K22" i="1"/>
  <c r="O22" i="1" s="1"/>
  <c r="K23" i="1"/>
  <c r="K24" i="1"/>
  <c r="O24" i="1" s="1"/>
  <c r="K8" i="1"/>
  <c r="O8" i="1" s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7" i="1"/>
  <c r="O7" i="1" s="1"/>
  <c r="N7" i="1"/>
  <c r="L7" i="1"/>
  <c r="G10" i="1"/>
  <c r="G9" i="1"/>
  <c r="G8" i="1"/>
  <c r="G7" i="1"/>
  <c r="M8" i="1" l="1"/>
  <c r="M9" i="1"/>
  <c r="M200" i="1"/>
  <c r="M7" i="1"/>
  <c r="C11" i="5" l="1"/>
  <c r="C17" i="5"/>
  <c r="C23" i="5"/>
  <c r="C29" i="5"/>
  <c r="C35" i="5"/>
  <c r="C41" i="5"/>
  <c r="C47" i="5"/>
  <c r="C53" i="5"/>
  <c r="C59" i="5"/>
  <c r="C65" i="5"/>
  <c r="C71" i="5"/>
  <c r="C77" i="5"/>
  <c r="C83" i="5"/>
  <c r="C89" i="5"/>
  <c r="C95" i="5"/>
  <c r="C101" i="5"/>
  <c r="C107" i="5"/>
  <c r="C113" i="5"/>
  <c r="C119" i="5"/>
  <c r="C125" i="5"/>
  <c r="C27" i="5"/>
  <c r="C51" i="5"/>
  <c r="C69" i="5"/>
  <c r="C87" i="5"/>
  <c r="C111" i="5"/>
  <c r="C28" i="5"/>
  <c r="C52" i="5"/>
  <c r="C76" i="5"/>
  <c r="C100" i="5"/>
  <c r="C124" i="5"/>
  <c r="E9" i="5"/>
  <c r="C12" i="5"/>
  <c r="C18" i="5"/>
  <c r="C24" i="5"/>
  <c r="C30" i="5"/>
  <c r="C36" i="5"/>
  <c r="C42" i="5"/>
  <c r="C48" i="5"/>
  <c r="C54" i="5"/>
  <c r="C60" i="5"/>
  <c r="C66" i="5"/>
  <c r="C72" i="5"/>
  <c r="C78" i="5"/>
  <c r="C84" i="5"/>
  <c r="C90" i="5"/>
  <c r="C96" i="5"/>
  <c r="C102" i="5"/>
  <c r="C108" i="5"/>
  <c r="C114" i="5"/>
  <c r="C120" i="5"/>
  <c r="C126" i="5"/>
  <c r="C15" i="5"/>
  <c r="C45" i="5"/>
  <c r="C81" i="5"/>
  <c r="C99" i="5"/>
  <c r="C123" i="5"/>
  <c r="E10" i="5"/>
  <c r="C16" i="5"/>
  <c r="D16" i="5" s="1"/>
  <c r="C40" i="5"/>
  <c r="C70" i="5"/>
  <c r="C94" i="5"/>
  <c r="C112" i="5"/>
  <c r="C13" i="5"/>
  <c r="C19" i="5"/>
  <c r="C25" i="5"/>
  <c r="C31" i="5"/>
  <c r="C37" i="5"/>
  <c r="C43" i="5"/>
  <c r="C49" i="5"/>
  <c r="C55" i="5"/>
  <c r="C61" i="5"/>
  <c r="C67" i="5"/>
  <c r="C73" i="5"/>
  <c r="C79" i="5"/>
  <c r="C85" i="5"/>
  <c r="C91" i="5"/>
  <c r="C97" i="5"/>
  <c r="C103" i="5"/>
  <c r="C109" i="5"/>
  <c r="C115" i="5"/>
  <c r="C121" i="5"/>
  <c r="C127" i="5"/>
  <c r="C33" i="5"/>
  <c r="C63" i="5"/>
  <c r="C93" i="5"/>
  <c r="C117" i="5"/>
  <c r="C34" i="5"/>
  <c r="C64" i="5"/>
  <c r="C88" i="5"/>
  <c r="C11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98" i="5"/>
  <c r="C104" i="5"/>
  <c r="C110" i="5"/>
  <c r="C116" i="5"/>
  <c r="C122" i="5"/>
  <c r="C128" i="5"/>
  <c r="C9" i="5"/>
  <c r="D9" i="5" s="1"/>
  <c r="C21" i="5"/>
  <c r="C39" i="5"/>
  <c r="C57" i="5"/>
  <c r="C75" i="5"/>
  <c r="C105" i="5"/>
  <c r="C22" i="5"/>
  <c r="C46" i="5"/>
  <c r="C58" i="5"/>
  <c r="C82" i="5"/>
  <c r="C106" i="5"/>
  <c r="C10" i="5"/>
  <c r="E11" i="5"/>
  <c r="E58" i="5"/>
  <c r="E15" i="5"/>
  <c r="E92" i="5"/>
  <c r="E103" i="5"/>
  <c r="E114" i="5"/>
  <c r="E12" i="5"/>
  <c r="E47" i="5"/>
  <c r="E22" i="5"/>
  <c r="E97" i="5"/>
  <c r="E108" i="5"/>
  <c r="E125" i="5"/>
  <c r="E17" i="5"/>
  <c r="E99" i="5"/>
  <c r="E56" i="5"/>
  <c r="E67" i="5"/>
  <c r="E78" i="5"/>
  <c r="E119" i="5"/>
  <c r="E124" i="5"/>
  <c r="E63" i="5"/>
  <c r="E86" i="5"/>
  <c r="E50" i="5"/>
  <c r="E61" i="5"/>
  <c r="E72" i="5"/>
  <c r="E89" i="5"/>
  <c r="E94" i="5"/>
  <c r="E128" i="5"/>
  <c r="E20" i="5"/>
  <c r="E31" i="5"/>
  <c r="E42" i="5"/>
  <c r="E83" i="5"/>
  <c r="E88" i="5"/>
  <c r="E122" i="5"/>
  <c r="E14" i="5"/>
  <c r="E25" i="5"/>
  <c r="E36" i="5"/>
  <c r="E53" i="5"/>
  <c r="E110" i="5"/>
  <c r="E74" i="5"/>
  <c r="E38" i="5"/>
  <c r="E121" i="5"/>
  <c r="E85" i="5"/>
  <c r="E49" i="5"/>
  <c r="E13" i="5"/>
  <c r="E96" i="5"/>
  <c r="E60" i="5"/>
  <c r="E24" i="5"/>
  <c r="E107" i="5"/>
  <c r="E71" i="5"/>
  <c r="E35" i="5"/>
  <c r="E112" i="5"/>
  <c r="E76" i="5"/>
  <c r="E40" i="5"/>
  <c r="E117" i="5"/>
  <c r="E81" i="5"/>
  <c r="E45" i="5"/>
  <c r="E104" i="5"/>
  <c r="E68" i="5"/>
  <c r="E32" i="5"/>
  <c r="E115" i="5"/>
  <c r="E79" i="5"/>
  <c r="E43" i="5"/>
  <c r="E126" i="5"/>
  <c r="E90" i="5"/>
  <c r="E54" i="5"/>
  <c r="E18" i="5"/>
  <c r="E101" i="5"/>
  <c r="E65" i="5"/>
  <c r="E29" i="5"/>
  <c r="E106" i="5"/>
  <c r="E70" i="5"/>
  <c r="E34" i="5"/>
  <c r="E111" i="5"/>
  <c r="E75" i="5"/>
  <c r="E39" i="5"/>
  <c r="E98" i="5"/>
  <c r="E62" i="5"/>
  <c r="E26" i="5"/>
  <c r="E109" i="5"/>
  <c r="E73" i="5"/>
  <c r="E37" i="5"/>
  <c r="E120" i="5"/>
  <c r="E84" i="5"/>
  <c r="E48" i="5"/>
  <c r="E95" i="5"/>
  <c r="E59" i="5"/>
  <c r="E23" i="5"/>
  <c r="E100" i="5"/>
  <c r="E64" i="5"/>
  <c r="E28" i="5"/>
  <c r="E105" i="5"/>
  <c r="E69" i="5"/>
  <c r="E33" i="5"/>
  <c r="E27" i="5"/>
  <c r="E21" i="5"/>
  <c r="E52" i="5"/>
  <c r="E16" i="5"/>
  <c r="E93" i="5"/>
  <c r="E57" i="5"/>
  <c r="E116" i="5"/>
  <c r="E80" i="5"/>
  <c r="E44" i="5"/>
  <c r="E127" i="5"/>
  <c r="E91" i="5"/>
  <c r="E55" i="5"/>
  <c r="E19" i="5"/>
  <c r="E102" i="5"/>
  <c r="E66" i="5"/>
  <c r="E30" i="5"/>
  <c r="E113" i="5"/>
  <c r="E77" i="5"/>
  <c r="E41" i="5"/>
  <c r="E118" i="5"/>
  <c r="E82" i="5"/>
  <c r="E46" i="5"/>
  <c r="E123" i="5"/>
  <c r="E87" i="5"/>
  <c r="E51" i="5"/>
  <c r="D82" i="5" l="1"/>
  <c r="D120" i="5"/>
  <c r="D84" i="5"/>
  <c r="D48" i="5"/>
  <c r="D12" i="5"/>
  <c r="D115" i="5"/>
  <c r="D79" i="5"/>
  <c r="D43" i="5"/>
  <c r="D112" i="5"/>
  <c r="D121" i="5"/>
  <c r="D85" i="5"/>
  <c r="D49" i="5"/>
  <c r="D13" i="5"/>
  <c r="D90" i="5"/>
  <c r="D54" i="5"/>
  <c r="D18" i="5"/>
  <c r="D92" i="5"/>
  <c r="D56" i="5"/>
  <c r="D20" i="5"/>
  <c r="D21" i="5"/>
  <c r="D46" i="5"/>
  <c r="D22" i="5"/>
  <c r="D98" i="5"/>
  <c r="D62" i="5"/>
  <c r="D26" i="5"/>
  <c r="D34" i="5"/>
  <c r="D39" i="5"/>
  <c r="D52" i="5"/>
  <c r="D95" i="5"/>
  <c r="D58" i="5"/>
  <c r="D110" i="5"/>
  <c r="D74" i="5"/>
  <c r="D38" i="5"/>
  <c r="D88" i="5"/>
  <c r="D97" i="5"/>
  <c r="D61" i="5"/>
  <c r="D25" i="5"/>
  <c r="D45" i="5"/>
  <c r="D102" i="5"/>
  <c r="D66" i="5"/>
  <c r="D30" i="5"/>
  <c r="D100" i="5"/>
  <c r="D71" i="5"/>
  <c r="D104" i="5"/>
  <c r="D68" i="5"/>
  <c r="D32" i="5"/>
  <c r="D64" i="5"/>
  <c r="D91" i="5"/>
  <c r="D55" i="5"/>
  <c r="D19" i="5"/>
  <c r="D15" i="5"/>
  <c r="D96" i="5"/>
  <c r="D60" i="5"/>
  <c r="D24" i="5"/>
  <c r="D10" i="5"/>
  <c r="D117" i="5"/>
  <c r="D109" i="5"/>
  <c r="D73" i="5"/>
  <c r="D37" i="5"/>
  <c r="D114" i="5"/>
  <c r="D78" i="5"/>
  <c r="D42" i="5"/>
  <c r="D57" i="5"/>
  <c r="D116" i="5"/>
  <c r="D80" i="5"/>
  <c r="D44" i="5"/>
  <c r="D118" i="5"/>
  <c r="D63" i="5"/>
  <c r="D103" i="5"/>
  <c r="D67" i="5"/>
  <c r="D31" i="5"/>
  <c r="D70" i="5"/>
  <c r="D81" i="5"/>
  <c r="D108" i="5"/>
  <c r="D72" i="5"/>
  <c r="D36" i="5"/>
  <c r="D87" i="5"/>
  <c r="D113" i="5"/>
  <c r="D77" i="5"/>
  <c r="D41" i="5"/>
  <c r="D33" i="5"/>
  <c r="D40" i="5"/>
  <c r="D69" i="5"/>
  <c r="D107" i="5"/>
  <c r="D35" i="5"/>
  <c r="D76" i="5"/>
  <c r="D51" i="5"/>
  <c r="D101" i="5"/>
  <c r="D65" i="5"/>
  <c r="D29" i="5"/>
  <c r="D27" i="5"/>
  <c r="D59" i="5"/>
  <c r="D23" i="5"/>
  <c r="D105" i="5"/>
  <c r="D28" i="5"/>
  <c r="D89" i="5"/>
  <c r="D53" i="5"/>
  <c r="D17" i="5"/>
  <c r="D106" i="5"/>
  <c r="D75" i="5"/>
  <c r="D86" i="5"/>
  <c r="D50" i="5"/>
  <c r="D14" i="5"/>
  <c r="D93" i="5"/>
  <c r="D94" i="5"/>
  <c r="D99" i="5"/>
  <c r="D111" i="5"/>
  <c r="D119" i="5"/>
  <c r="D83" i="5"/>
  <c r="D47" i="5"/>
  <c r="D11" i="5"/>
</calcChain>
</file>

<file path=xl/sharedStrings.xml><?xml version="1.0" encoding="utf-8"?>
<sst xmlns="http://schemas.openxmlformats.org/spreadsheetml/2006/main" count="532" uniqueCount="196">
  <si>
    <t>Quantité en stock</t>
  </si>
  <si>
    <t>Seuil minimal</t>
  </si>
  <si>
    <t>Autres</t>
  </si>
  <si>
    <t>Type</t>
  </si>
  <si>
    <t>Unité</t>
  </si>
  <si>
    <t>sachet</t>
  </si>
  <si>
    <t>boîte</t>
  </si>
  <si>
    <t>Alerte ?</t>
  </si>
  <si>
    <t>Biscuits salés</t>
  </si>
  <si>
    <t>unité</t>
  </si>
  <si>
    <t>Quantité à acheter</t>
  </si>
  <si>
    <t>Liquide vaisselle</t>
  </si>
  <si>
    <t>Eponge</t>
  </si>
  <si>
    <t xml:space="preserve">
Autres</t>
  </si>
  <si>
    <t>Pour le bon fonctionnement de l'outil, n'insérez pas de ligne.</t>
  </si>
  <si>
    <t>paquet</t>
  </si>
  <si>
    <t>lot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</si>
  <si>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</si>
  <si>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</si>
  <si>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</si>
  <si>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</si>
  <si>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</si>
  <si>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</si>
  <si>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Gestion stock fournitures Excel</t>
  </si>
  <si>
    <t>Remplissez le tableau suivant pour suivre votre stock de fournitures.</t>
  </si>
  <si>
    <t>Articles</t>
  </si>
  <si>
    <t>Papier impression A4 80 gr</t>
  </si>
  <si>
    <t xml:space="preserve">
Cartouches et toners</t>
  </si>
  <si>
    <t>Papier impression A3</t>
  </si>
  <si>
    <t>Papier impression A2</t>
  </si>
  <si>
    <t>Papier impression A1</t>
  </si>
  <si>
    <t>carton</t>
  </si>
  <si>
    <t>Cahier spirale A4 120 pages</t>
  </si>
  <si>
    <t>Bloc-notes spirale petit</t>
  </si>
  <si>
    <t>Petit cahier 60 pages</t>
  </si>
  <si>
    <t>Petit cahier 120 pages</t>
  </si>
  <si>
    <t>Grand cahiier 60 pages</t>
  </si>
  <si>
    <t>Post-it bloc</t>
  </si>
  <si>
    <t>Feuilles mobiles simples</t>
  </si>
  <si>
    <t>Pochette plastique</t>
  </si>
  <si>
    <t>Chemise simple</t>
  </si>
  <si>
    <t>Étiquettes 35 x 70 pour photocopieur</t>
  </si>
  <si>
    <t>Étiquettes 35 x 105 pour photocopieur</t>
  </si>
  <si>
    <t>Étiquettes 37 x 70 pour photocopieur</t>
  </si>
  <si>
    <t>Étiquettes 37 x 105 pour photocopieur</t>
  </si>
  <si>
    <t>Carnet Bon d'intervention</t>
  </si>
  <si>
    <t>Carnet Bon de commande</t>
  </si>
  <si>
    <t>feuille</t>
  </si>
  <si>
    <t>Lot fiches bristol</t>
  </si>
  <si>
    <t>Enveloppes carrées 114 x 162</t>
  </si>
  <si>
    <t>Enveloppes rectangulaires 110 x 220</t>
  </si>
  <si>
    <t xml:space="preserve">Enveloppes rectangulaires 110 x 220 à fenêtre </t>
  </si>
  <si>
    <t>Enveloppes demi format 176 x 250</t>
  </si>
  <si>
    <t>Enveloppes A4 sans soufflet 229 x 324</t>
  </si>
  <si>
    <t>Enveloppes A4 sans soufflet 229 x 324 avec fenêtre</t>
  </si>
  <si>
    <t>Enveloppes A4 avec soufflet  229 x 324</t>
  </si>
  <si>
    <t>Grandes enveloppes avec soufflet  275 x 385</t>
  </si>
  <si>
    <t>Référence</t>
  </si>
  <si>
    <t>Ecriture</t>
  </si>
  <si>
    <t xml:space="preserve">
Ecriture</t>
  </si>
  <si>
    <t>Agenda</t>
  </si>
  <si>
    <t>Calendrier</t>
  </si>
  <si>
    <t>Classeur large</t>
  </si>
  <si>
    <t>Classeur étroit</t>
  </si>
  <si>
    <t>Classeur souple</t>
  </si>
  <si>
    <t>Boîte archivage</t>
  </si>
  <si>
    <t>00001</t>
  </si>
  <si>
    <t>Stylo bille noir</t>
  </si>
  <si>
    <t>Stylo bille bleu</t>
  </si>
  <si>
    <t>Stylo bille rouge</t>
  </si>
  <si>
    <t>Stylo bille vert</t>
  </si>
  <si>
    <t>Stylo feutre bleu</t>
  </si>
  <si>
    <t>Stylo feutre rouge</t>
  </si>
  <si>
    <t>Stylo feutre noir</t>
  </si>
  <si>
    <t>Marqueur noir indélébile</t>
  </si>
  <si>
    <t>Crayon</t>
  </si>
  <si>
    <t>Stylo 4 couleurs</t>
  </si>
  <si>
    <t>Marqueur effaçable tableau blanc / noir</t>
  </si>
  <si>
    <t>Marqueur effaçable tableau blanc / bleu</t>
  </si>
  <si>
    <t>Marqueur effaçable tableau blanc / rouge</t>
  </si>
  <si>
    <t>Surligneur jaune</t>
  </si>
  <si>
    <t>Taille crayon</t>
  </si>
  <si>
    <t>Effaceur à bande</t>
  </si>
  <si>
    <t>Rouleau scotch</t>
  </si>
  <si>
    <t>Dévidoir scotch</t>
  </si>
  <si>
    <t>Trieur 6 parties</t>
  </si>
  <si>
    <t>Trieur 9 parties</t>
  </si>
  <si>
    <t xml:space="preserve">
Papeterie et classement</t>
  </si>
  <si>
    <t xml:space="preserve">
Petites fournitures</t>
  </si>
  <si>
    <t>Rouleau gros scotch marron</t>
  </si>
  <si>
    <t>Dévidoir gros scotch marron</t>
  </si>
  <si>
    <t>Règle 30 cm</t>
  </si>
  <si>
    <t>Petit cutter</t>
  </si>
  <si>
    <t>Gros cutter</t>
  </si>
  <si>
    <t>Mètre de mesure</t>
  </si>
  <si>
    <t>Bâton colle</t>
  </si>
  <si>
    <t>Trombones</t>
  </si>
  <si>
    <t>Hygiène</t>
  </si>
  <si>
    <t xml:space="preserve">
Hygiène</t>
  </si>
  <si>
    <t>Masques chirurgicaux</t>
  </si>
  <si>
    <t>Bouteille gel hydro-alcoolique</t>
  </si>
  <si>
    <t xml:space="preserve">Désinfectant surface </t>
  </si>
  <si>
    <t>Dosettes café</t>
  </si>
  <si>
    <t>Paquet café</t>
  </si>
  <si>
    <t>Sachets thé</t>
  </si>
  <si>
    <t>Sachets infusion</t>
  </si>
  <si>
    <t>Sucre</t>
  </si>
  <si>
    <t>Bonbonnes eau</t>
  </si>
  <si>
    <t xml:space="preserve">
Pause café, 
petite restauration</t>
  </si>
  <si>
    <t>Pince dégrafeuse</t>
  </si>
  <si>
    <t>Tampon dateur</t>
  </si>
  <si>
    <t>Tampon encreur noir</t>
  </si>
  <si>
    <t>Agrafeuse grande</t>
  </si>
  <si>
    <t>Agrafeuse petite</t>
  </si>
  <si>
    <t>Agrafes grandes</t>
  </si>
  <si>
    <t>Agrafes petites</t>
  </si>
  <si>
    <t>Ciseaux</t>
  </si>
  <si>
    <t>Patafix</t>
  </si>
  <si>
    <t>Perforateur 2 trous</t>
  </si>
  <si>
    <t>Elastiques</t>
  </si>
  <si>
    <t>Tampon standard "copie" ou "payé"</t>
  </si>
  <si>
    <t>Critérium</t>
  </si>
  <si>
    <t>Mines critérium</t>
  </si>
  <si>
    <t>Reliure</t>
  </si>
  <si>
    <t xml:space="preserve">
Reliure</t>
  </si>
  <si>
    <t>Machine à relier</t>
  </si>
  <si>
    <t>Spirales fines</t>
  </si>
  <si>
    <t>Spirales grosses</t>
  </si>
  <si>
    <t>Feuillets transparents</t>
  </si>
  <si>
    <t>Feuillets cartonnés</t>
  </si>
  <si>
    <t xml:space="preserve">
Envoloppes et timbres</t>
  </si>
  <si>
    <t>Timbres standard tarif lent</t>
  </si>
  <si>
    <t>Timbres standard tarif rapide</t>
  </si>
  <si>
    <t>Enveloppes prétimbrées 110 x 220 tarif vert</t>
  </si>
  <si>
    <t>Grandes enveloppes rembourrées</t>
  </si>
  <si>
    <t>Etiquettes "fragile"</t>
  </si>
  <si>
    <t>Cartouche imprimante Epson lot 4 couleurs</t>
  </si>
  <si>
    <t>Cartouche toner imprimante pro noir</t>
  </si>
  <si>
    <t>Cartouche toner imprimante pro bleu</t>
  </si>
  <si>
    <t>Cartouche toner imprimante pro rouge</t>
  </si>
  <si>
    <t>Cartouche toner imprimante pro jaune</t>
  </si>
  <si>
    <t>Chemise à élastique</t>
  </si>
  <si>
    <t>Souris</t>
  </si>
  <si>
    <t>Clavier</t>
  </si>
  <si>
    <t>Clé usb</t>
  </si>
  <si>
    <t>Câble usb</t>
  </si>
  <si>
    <t>Chargeur usb</t>
  </si>
  <si>
    <t>Gel nettoyage clavier</t>
  </si>
  <si>
    <t>Lingettes nettoyage clavier</t>
  </si>
  <si>
    <t>Calculatrice</t>
  </si>
  <si>
    <t>Destructeur de papier</t>
  </si>
  <si>
    <t>Téléphone fixe</t>
  </si>
  <si>
    <t>Rouleau papier absorbant</t>
  </si>
  <si>
    <t>Rouleaux sopalin</t>
  </si>
  <si>
    <t>Gobelets en plastique réutilisables</t>
  </si>
  <si>
    <t>Bouteille eau plate petite</t>
  </si>
  <si>
    <t>Bouteille eau pétillante grande</t>
  </si>
  <si>
    <t>Gomme</t>
  </si>
  <si>
    <t>Lame petit cutter</t>
  </si>
  <si>
    <t>Lame gros cutter</t>
  </si>
  <si>
    <t>Colle liquide</t>
  </si>
  <si>
    <t>Punaises</t>
  </si>
  <si>
    <t>Œillets</t>
  </si>
  <si>
    <t>Pile bâton LR 03</t>
  </si>
  <si>
    <t xml:space="preserve">Piles bâton  LR 06 </t>
  </si>
  <si>
    <t xml:space="preserve">Piles bâton  LR 14 </t>
  </si>
  <si>
    <t>Piles bâton  LR 20</t>
  </si>
  <si>
    <t>Piles 9 V Carrée 6F22</t>
  </si>
  <si>
    <t>Piles</t>
  </si>
  <si>
    <t xml:space="preserve">
Piles</t>
  </si>
  <si>
    <t>Boîte carton petite</t>
  </si>
  <si>
    <t>Boîte carton grande</t>
  </si>
  <si>
    <t xml:space="preserve">
Matériel informatique, électronique, électrique</t>
  </si>
  <si>
    <t>Rallonge</t>
  </si>
  <si>
    <t>Liste des articles à commander (automatique)</t>
  </si>
  <si>
    <t>Cette liste est générée automatiquement sur la base de votre saisie de l'onglet précédent.</t>
  </si>
  <si>
    <t>Onglet non modifiable.</t>
  </si>
  <si>
    <t xml:space="preserve">
Emballage et expédition colis</t>
  </si>
  <si>
    <t>Pochettes d'expédition</t>
  </si>
  <si>
    <t>Rouleau bulles</t>
  </si>
  <si>
    <t>Savon</t>
  </si>
  <si>
    <t>Serviettes en papier</t>
  </si>
  <si>
    <t>Biscuits sucrés</t>
  </si>
  <si>
    <t>Papeterie</t>
  </si>
  <si>
    <t>Enveloppes/timbres</t>
  </si>
  <si>
    <t>Petites fournitures</t>
  </si>
  <si>
    <t>Cartouches/toners</t>
  </si>
  <si>
    <t>Matériel infor.</t>
  </si>
  <si>
    <t>Colis</t>
  </si>
  <si>
    <t>Cuisine</t>
  </si>
  <si>
    <t>ARTICLES A COMMANDER :</t>
  </si>
  <si>
    <t>plaque</t>
  </si>
  <si>
    <t>pack</t>
  </si>
  <si>
    <t>https://www.business-plan-excel.fr/produit/mot-de-passe-gestion-stock-fournitures-excel/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</si>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</sst>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1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indent="1"/>
    </xf>
    <xf numFmtId="0" fontId="4" fillId="2" borderId="7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8" fillId="0" borderId="0" xfId="0" applyFont="1" applyAlignment="1">
      <alignment horizontal="left" vertical="center" indent="3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49" fontId="3" fillId="0" borderId="0" xfId="0" applyNumberFormat="1" applyFont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8" fillId="0" borderId="0" xfId="1" applyFont="1" applyAlignment="1">
      <alignment horizontal="left"/>
    </xf>
    <xf numFmtId="0" fontId="23" fillId="0" borderId="0" xfId="0" applyFont="1"/>
    <xf numFmtId="0" fontId="24" fillId="0" borderId="0" xfId="0" applyFont="1"/>
  </cellXfs>
  <cellStyles count="2">
    <cellStyle name="Lien hypertexte" xfId="1" builtinId="8"/>
    <cellStyle name="Normal" xfId="0" builtinId="0"/>
  </cellStyles>
  <dxfs count="2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658091</xdr:colOff>
      <xdr:row>3</xdr:row>
      <xdr:rowOff>173181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803FA4-CA06-4C0A-8FC5-0E24D7F48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91" cy="74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stock-fournitures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1D8F-E092-4EFA-BB4B-848666999C04}">
  <sheetPr>
    <pageSetUpPr fitToPage="1"/>
  </sheetPr>
  <dimension ref="A1:R224"/>
  <sheetViews>
    <sheetView showGridLines="0" tabSelected="1" zoomScale="110" zoomScaleNormal="110" workbookViewId="0">
      <pane ySplit="6" topLeftCell="A7" activePane="bottomLeft" state="frozen"/>
      <selection pane="bottomLeft" activeCell="E11" sqref="E11"/>
    </sheetView>
  </sheetViews>
  <sheetFormatPr baseColWidth="10" defaultColWidth="11.375" defaultRowHeight="13.85" x14ac:dyDescent="0.2"/>
  <cols>
    <col min="1" max="1" width="24.875" style="2" customWidth="1"/>
    <col min="2" max="2" width="14.875" style="62" customWidth="1"/>
    <col min="3" max="3" width="49.875" style="2" bestFit="1" customWidth="1"/>
    <col min="4" max="4" width="10" style="4" customWidth="1"/>
    <col min="5" max="6" width="14.125" style="4" customWidth="1"/>
    <col min="7" max="7" width="22.875" style="9" customWidth="1"/>
    <col min="8" max="8" width="14.125" style="4" customWidth="1"/>
    <col min="9" max="9" width="2.625" style="2" customWidth="1"/>
    <col min="10" max="10" width="11.375" style="28" hidden="1" customWidth="1"/>
    <col min="11" max="11" width="27" style="28" hidden="1" customWidth="1"/>
    <col min="12" max="14" width="11.375" style="2" hidden="1" customWidth="1"/>
    <col min="15" max="15" width="24.875" style="2" hidden="1" customWidth="1"/>
    <col min="16" max="18" width="11.375" style="2" hidden="1" customWidth="1"/>
    <col min="19" max="16384" width="11.375" style="2"/>
  </cols>
  <sheetData>
    <row r="1" spans="1:15" ht="30.5" x14ac:dyDescent="0.45">
      <c r="A1" s="1" t="s">
        <v>23</v>
      </c>
      <c r="F1" s="74" t="s">
        <v>194</v>
      </c>
    </row>
    <row r="3" spans="1:15" ht="15.25" x14ac:dyDescent="0.25">
      <c r="A3" s="27" t="s">
        <v>24</v>
      </c>
    </row>
    <row r="4" spans="1:15" ht="15.25" x14ac:dyDescent="0.25">
      <c r="A4" s="27" t="s">
        <v>14</v>
      </c>
    </row>
    <row r="6" spans="1:15" ht="35.35" customHeight="1" x14ac:dyDescent="0.2">
      <c r="A6" s="6" t="s">
        <v>3</v>
      </c>
      <c r="B6" s="63" t="s">
        <v>57</v>
      </c>
      <c r="C6" s="7" t="s">
        <v>25</v>
      </c>
      <c r="D6" s="6" t="s">
        <v>4</v>
      </c>
      <c r="E6" s="6" t="s">
        <v>0</v>
      </c>
      <c r="F6" s="6" t="s">
        <v>1</v>
      </c>
      <c r="G6" s="10" t="s">
        <v>7</v>
      </c>
      <c r="H6" s="6" t="s">
        <v>10</v>
      </c>
    </row>
    <row r="7" spans="1:15" s="3" customFormat="1" ht="18" customHeight="1" x14ac:dyDescent="0.25">
      <c r="A7" s="68" t="s">
        <v>87</v>
      </c>
      <c r="B7" s="64" t="s">
        <v>66</v>
      </c>
      <c r="C7" s="19" t="s">
        <v>26</v>
      </c>
      <c r="D7" s="20" t="s">
        <v>31</v>
      </c>
      <c r="E7" s="15">
        <v>12</v>
      </c>
      <c r="F7" s="15">
        <v>10</v>
      </c>
      <c r="G7" s="11" t="str">
        <f>IF(ISBLANK(E7),"",IF(E7&lt;F7,"Alerte !","stock OK"))</f>
        <v>stock OK</v>
      </c>
      <c r="H7" s="15"/>
      <c r="J7" s="29" t="s">
        <v>183</v>
      </c>
      <c r="K7" s="29" t="str">
        <f>IF(ISBLANK(H7),"",C7&amp;" "&amp;D7&amp;" x "&amp;H7)</f>
        <v/>
      </c>
      <c r="L7" s="3">
        <f>IF(ISBLANK(H7),0,1)</f>
        <v>0</v>
      </c>
      <c r="M7" s="3" t="str">
        <f>IF(ISBLANK(H7),"",SUM(L$7:L7))</f>
        <v/>
      </c>
      <c r="N7" s="3" t="str">
        <f>J7</f>
        <v>Papeterie</v>
      </c>
      <c r="O7" s="3" t="str">
        <f>K7</f>
        <v/>
      </c>
    </row>
    <row r="8" spans="1:15" s="3" customFormat="1" ht="18" customHeight="1" x14ac:dyDescent="0.25">
      <c r="A8" s="69"/>
      <c r="B8" s="65"/>
      <c r="C8" s="21" t="s">
        <v>28</v>
      </c>
      <c r="D8" s="22" t="s">
        <v>31</v>
      </c>
      <c r="E8" s="16">
        <v>2</v>
      </c>
      <c r="F8" s="16">
        <v>3</v>
      </c>
      <c r="G8" s="12" t="str">
        <f t="shared" ref="G8:G115" si="0">IF(ISBLANK(E8),"",IF(E8&lt;F8,"Alerte !","stock OK"))</f>
        <v>Alerte !</v>
      </c>
      <c r="H8" s="16">
        <v>5</v>
      </c>
      <c r="J8" s="29" t="s">
        <v>183</v>
      </c>
      <c r="K8" s="29" t="str">
        <f t="shared" ref="K8:K71" si="1">IF(ISBLANK(H8),"",C8&amp;" "&amp;D8&amp;" x "&amp;H8)</f>
        <v>Papier impression A3 carton x 5</v>
      </c>
      <c r="L8" s="3">
        <f t="shared" ref="L8:L71" si="2">IF(ISBLANK(H8),0,1)</f>
        <v>1</v>
      </c>
      <c r="M8" s="3">
        <f>IF(ISBLANK(H8),"",SUM(L$7:L8))</f>
        <v>1</v>
      </c>
      <c r="N8" s="3" t="str">
        <f t="shared" ref="N8:N71" si="3">J8</f>
        <v>Papeterie</v>
      </c>
      <c r="O8" s="3" t="str">
        <f t="shared" ref="O8:O71" si="4">K8</f>
        <v>Papier impression A3 carton x 5</v>
      </c>
    </row>
    <row r="9" spans="1:15" s="3" customFormat="1" ht="18" customHeight="1" x14ac:dyDescent="0.25">
      <c r="A9" s="69"/>
      <c r="B9" s="65"/>
      <c r="C9" s="21" t="s">
        <v>29</v>
      </c>
      <c r="D9" s="22" t="s">
        <v>31</v>
      </c>
      <c r="E9" s="16">
        <v>1.5</v>
      </c>
      <c r="F9" s="16">
        <v>2</v>
      </c>
      <c r="G9" s="12" t="str">
        <f t="shared" si="0"/>
        <v>Alerte !</v>
      </c>
      <c r="H9" s="16">
        <v>5</v>
      </c>
      <c r="J9" s="29" t="s">
        <v>183</v>
      </c>
      <c r="K9" s="29" t="str">
        <f t="shared" si="1"/>
        <v>Papier impression A2 carton x 5</v>
      </c>
      <c r="L9" s="3">
        <f t="shared" si="2"/>
        <v>1</v>
      </c>
      <c r="M9" s="3">
        <f>IF(ISBLANK(H9),"",SUM(L$7:L9))</f>
        <v>2</v>
      </c>
      <c r="N9" s="3" t="str">
        <f t="shared" si="3"/>
        <v>Papeterie</v>
      </c>
      <c r="O9" s="3" t="str">
        <f t="shared" si="4"/>
        <v>Papier impression A2 carton x 5</v>
      </c>
    </row>
    <row r="10" spans="1:15" s="3" customFormat="1" ht="18" customHeight="1" x14ac:dyDescent="0.25">
      <c r="A10" s="69"/>
      <c r="B10" s="65"/>
      <c r="C10" s="21" t="s">
        <v>30</v>
      </c>
      <c r="D10" s="22" t="s">
        <v>31</v>
      </c>
      <c r="E10" s="16">
        <v>2</v>
      </c>
      <c r="F10" s="16">
        <v>2</v>
      </c>
      <c r="G10" s="12" t="str">
        <f t="shared" si="0"/>
        <v>stock OK</v>
      </c>
      <c r="H10" s="16"/>
      <c r="J10" s="29" t="s">
        <v>183</v>
      </c>
      <c r="K10" s="29" t="str">
        <f t="shared" si="1"/>
        <v/>
      </c>
      <c r="L10" s="3">
        <f t="shared" si="2"/>
        <v>0</v>
      </c>
      <c r="M10" s="3" t="str">
        <f>IF(ISBLANK(H10),"",SUM(L$7:L10))</f>
        <v/>
      </c>
      <c r="N10" s="3" t="str">
        <f t="shared" si="3"/>
        <v>Papeterie</v>
      </c>
      <c r="O10" s="3" t="str">
        <f t="shared" si="4"/>
        <v/>
      </c>
    </row>
    <row r="11" spans="1:15" s="3" customFormat="1" ht="18" customHeight="1" x14ac:dyDescent="0.25">
      <c r="A11" s="69"/>
      <c r="B11" s="65"/>
      <c r="C11" s="21" t="s">
        <v>33</v>
      </c>
      <c r="D11" s="22" t="s">
        <v>9</v>
      </c>
      <c r="E11" s="16"/>
      <c r="F11" s="16"/>
      <c r="G11" s="12" t="str">
        <f t="shared" si="0"/>
        <v/>
      </c>
      <c r="H11" s="16"/>
      <c r="J11" s="29" t="s">
        <v>183</v>
      </c>
      <c r="K11" s="29" t="str">
        <f t="shared" si="1"/>
        <v/>
      </c>
      <c r="L11" s="3">
        <f t="shared" si="2"/>
        <v>0</v>
      </c>
      <c r="M11" s="3" t="str">
        <f>IF(ISBLANK(H11),"",SUM(L$7:L11))</f>
        <v/>
      </c>
      <c r="N11" s="3" t="str">
        <f t="shared" si="3"/>
        <v>Papeterie</v>
      </c>
      <c r="O11" s="3" t="str">
        <f t="shared" si="4"/>
        <v/>
      </c>
    </row>
    <row r="12" spans="1:15" s="3" customFormat="1" ht="18" customHeight="1" x14ac:dyDescent="0.25">
      <c r="A12" s="69"/>
      <c r="B12" s="65"/>
      <c r="C12" s="21" t="s">
        <v>32</v>
      </c>
      <c r="D12" s="22" t="s">
        <v>9</v>
      </c>
      <c r="E12" s="16"/>
      <c r="F12" s="16"/>
      <c r="G12" s="12" t="str">
        <f t="shared" si="0"/>
        <v/>
      </c>
      <c r="H12" s="16"/>
      <c r="J12" s="29" t="s">
        <v>183</v>
      </c>
      <c r="K12" s="29" t="str">
        <f t="shared" si="1"/>
        <v/>
      </c>
      <c r="L12" s="3">
        <f t="shared" si="2"/>
        <v>0</v>
      </c>
      <c r="M12" s="3" t="str">
        <f>IF(ISBLANK(H12),"",SUM(L$7:L12))</f>
        <v/>
      </c>
      <c r="N12" s="3" t="str">
        <f t="shared" si="3"/>
        <v>Papeterie</v>
      </c>
      <c r="O12" s="3" t="str">
        <f t="shared" si="4"/>
        <v/>
      </c>
    </row>
    <row r="13" spans="1:15" s="3" customFormat="1" ht="18" customHeight="1" x14ac:dyDescent="0.25">
      <c r="A13" s="69"/>
      <c r="B13" s="65"/>
      <c r="C13" s="21" t="s">
        <v>34</v>
      </c>
      <c r="D13" s="22" t="s">
        <v>9</v>
      </c>
      <c r="E13" s="16"/>
      <c r="F13" s="16"/>
      <c r="G13" s="12" t="str">
        <f t="shared" si="0"/>
        <v/>
      </c>
      <c r="H13" s="16"/>
      <c r="J13" s="29" t="s">
        <v>183</v>
      </c>
      <c r="K13" s="29" t="str">
        <f t="shared" si="1"/>
        <v/>
      </c>
      <c r="L13" s="3">
        <f t="shared" si="2"/>
        <v>0</v>
      </c>
      <c r="M13" s="3" t="str">
        <f>IF(ISBLANK(H13),"",SUM(L$7:L13))</f>
        <v/>
      </c>
      <c r="N13" s="3" t="str">
        <f t="shared" si="3"/>
        <v>Papeterie</v>
      </c>
      <c r="O13" s="3" t="str">
        <f t="shared" si="4"/>
        <v/>
      </c>
    </row>
    <row r="14" spans="1:15" s="3" customFormat="1" ht="18" customHeight="1" x14ac:dyDescent="0.25">
      <c r="A14" s="69"/>
      <c r="B14" s="65"/>
      <c r="C14" s="21" t="s">
        <v>35</v>
      </c>
      <c r="D14" s="22" t="s">
        <v>9</v>
      </c>
      <c r="E14" s="16"/>
      <c r="F14" s="16"/>
      <c r="G14" s="12" t="str">
        <f t="shared" si="0"/>
        <v/>
      </c>
      <c r="H14" s="16"/>
      <c r="J14" s="29" t="s">
        <v>183</v>
      </c>
      <c r="K14" s="29" t="str">
        <f t="shared" si="1"/>
        <v/>
      </c>
      <c r="L14" s="3">
        <f t="shared" si="2"/>
        <v>0</v>
      </c>
      <c r="M14" s="3" t="str">
        <f>IF(ISBLANK(H14),"",SUM(L$7:L14))</f>
        <v/>
      </c>
      <c r="N14" s="3" t="str">
        <f t="shared" si="3"/>
        <v>Papeterie</v>
      </c>
      <c r="O14" s="3" t="str">
        <f t="shared" si="4"/>
        <v/>
      </c>
    </row>
    <row r="15" spans="1:15" s="3" customFormat="1" ht="18" customHeight="1" x14ac:dyDescent="0.25">
      <c r="A15" s="69"/>
      <c r="B15" s="65"/>
      <c r="C15" s="21" t="s">
        <v>36</v>
      </c>
      <c r="D15" s="22" t="s">
        <v>9</v>
      </c>
      <c r="E15" s="16"/>
      <c r="F15" s="16"/>
      <c r="G15" s="12" t="str">
        <f t="shared" si="0"/>
        <v/>
      </c>
      <c r="H15" s="16"/>
      <c r="J15" s="29" t="s">
        <v>183</v>
      </c>
      <c r="K15" s="29" t="str">
        <f t="shared" si="1"/>
        <v/>
      </c>
      <c r="L15" s="3">
        <f t="shared" si="2"/>
        <v>0</v>
      </c>
      <c r="M15" s="3" t="str">
        <f>IF(ISBLANK(H15),"",SUM(L$7:L15))</f>
        <v/>
      </c>
      <c r="N15" s="3" t="str">
        <f t="shared" si="3"/>
        <v>Papeterie</v>
      </c>
      <c r="O15" s="3" t="str">
        <f t="shared" si="4"/>
        <v/>
      </c>
    </row>
    <row r="16" spans="1:15" s="3" customFormat="1" ht="18" customHeight="1" x14ac:dyDescent="0.25">
      <c r="A16" s="69"/>
      <c r="B16" s="65"/>
      <c r="C16" s="21" t="s">
        <v>37</v>
      </c>
      <c r="D16" s="22" t="s">
        <v>9</v>
      </c>
      <c r="E16" s="16"/>
      <c r="F16" s="16"/>
      <c r="G16" s="12" t="str">
        <f t="shared" si="0"/>
        <v/>
      </c>
      <c r="H16" s="16"/>
      <c r="J16" s="29" t="s">
        <v>183</v>
      </c>
      <c r="K16" s="29" t="str">
        <f t="shared" si="1"/>
        <v/>
      </c>
      <c r="L16" s="3">
        <f t="shared" si="2"/>
        <v>0</v>
      </c>
      <c r="M16" s="3" t="str">
        <f>IF(ISBLANK(H16),"",SUM(L$7:L16))</f>
        <v/>
      </c>
      <c r="N16" s="3" t="str">
        <f t="shared" si="3"/>
        <v>Papeterie</v>
      </c>
      <c r="O16" s="3" t="str">
        <f t="shared" si="4"/>
        <v/>
      </c>
    </row>
    <row r="17" spans="1:15" s="3" customFormat="1" ht="18" customHeight="1" x14ac:dyDescent="0.25">
      <c r="A17" s="69"/>
      <c r="B17" s="65"/>
      <c r="C17" s="21" t="s">
        <v>38</v>
      </c>
      <c r="D17" s="22" t="s">
        <v>15</v>
      </c>
      <c r="E17" s="16"/>
      <c r="F17" s="16"/>
      <c r="G17" s="12" t="str">
        <f t="shared" si="0"/>
        <v/>
      </c>
      <c r="H17" s="16"/>
      <c r="J17" s="29" t="s">
        <v>183</v>
      </c>
      <c r="K17" s="29" t="str">
        <f t="shared" si="1"/>
        <v/>
      </c>
      <c r="L17" s="3">
        <f t="shared" si="2"/>
        <v>0</v>
      </c>
      <c r="M17" s="3" t="str">
        <f>IF(ISBLANK(H17),"",SUM(L$7:L17))</f>
        <v/>
      </c>
      <c r="N17" s="3" t="str">
        <f t="shared" si="3"/>
        <v>Papeterie</v>
      </c>
      <c r="O17" s="3" t="str">
        <f t="shared" si="4"/>
        <v/>
      </c>
    </row>
    <row r="18" spans="1:15" s="3" customFormat="1" ht="18" customHeight="1" x14ac:dyDescent="0.25">
      <c r="A18" s="69"/>
      <c r="B18" s="65"/>
      <c r="C18" s="21" t="s">
        <v>39</v>
      </c>
      <c r="D18" s="22" t="s">
        <v>15</v>
      </c>
      <c r="E18" s="16"/>
      <c r="F18" s="16"/>
      <c r="G18" s="12" t="str">
        <f t="shared" si="0"/>
        <v/>
      </c>
      <c r="H18" s="16"/>
      <c r="J18" s="29" t="s">
        <v>183</v>
      </c>
      <c r="K18" s="29" t="str">
        <f t="shared" si="1"/>
        <v/>
      </c>
      <c r="L18" s="3">
        <f t="shared" si="2"/>
        <v>0</v>
      </c>
      <c r="M18" s="3" t="str">
        <f>IF(ISBLANK(H18),"",SUM(L$7:L18))</f>
        <v/>
      </c>
      <c r="N18" s="3" t="str">
        <f t="shared" si="3"/>
        <v>Papeterie</v>
      </c>
      <c r="O18" s="3" t="str">
        <f t="shared" si="4"/>
        <v/>
      </c>
    </row>
    <row r="19" spans="1:15" s="3" customFormat="1" ht="18" customHeight="1" x14ac:dyDescent="0.25">
      <c r="A19" s="69"/>
      <c r="B19" s="65"/>
      <c r="C19" s="21" t="s">
        <v>40</v>
      </c>
      <c r="D19" s="22" t="s">
        <v>9</v>
      </c>
      <c r="E19" s="16"/>
      <c r="F19" s="16"/>
      <c r="G19" s="12" t="str">
        <f t="shared" si="0"/>
        <v/>
      </c>
      <c r="H19" s="16"/>
      <c r="J19" s="29" t="s">
        <v>183</v>
      </c>
      <c r="K19" s="29" t="str">
        <f t="shared" si="1"/>
        <v/>
      </c>
      <c r="L19" s="3">
        <f t="shared" si="2"/>
        <v>0</v>
      </c>
      <c r="M19" s="3" t="str">
        <f>IF(ISBLANK(H19),"",SUM(L$7:L19))</f>
        <v/>
      </c>
      <c r="N19" s="3" t="str">
        <f t="shared" si="3"/>
        <v>Papeterie</v>
      </c>
      <c r="O19" s="3" t="str">
        <f t="shared" si="4"/>
        <v/>
      </c>
    </row>
    <row r="20" spans="1:15" s="3" customFormat="1" ht="18" customHeight="1" x14ac:dyDescent="0.25">
      <c r="A20" s="69"/>
      <c r="B20" s="65"/>
      <c r="C20" s="21" t="s">
        <v>141</v>
      </c>
      <c r="D20" s="22" t="s">
        <v>9</v>
      </c>
      <c r="E20" s="16"/>
      <c r="F20" s="16"/>
      <c r="G20" s="12" t="str">
        <f t="shared" si="0"/>
        <v/>
      </c>
      <c r="H20" s="16"/>
      <c r="J20" s="29" t="s">
        <v>183</v>
      </c>
      <c r="K20" s="29" t="str">
        <f t="shared" si="1"/>
        <v/>
      </c>
      <c r="L20" s="3">
        <f t="shared" si="2"/>
        <v>0</v>
      </c>
      <c r="M20" s="3" t="str">
        <f>IF(ISBLANK(H20),"",SUM(L$7:L20))</f>
        <v/>
      </c>
      <c r="N20" s="3" t="str">
        <f t="shared" si="3"/>
        <v>Papeterie</v>
      </c>
      <c r="O20" s="3" t="str">
        <f t="shared" si="4"/>
        <v/>
      </c>
    </row>
    <row r="21" spans="1:15" s="3" customFormat="1" ht="18" customHeight="1" x14ac:dyDescent="0.25">
      <c r="A21" s="69"/>
      <c r="B21" s="65"/>
      <c r="C21" s="21" t="s">
        <v>41</v>
      </c>
      <c r="D21" s="22" t="s">
        <v>15</v>
      </c>
      <c r="E21" s="16"/>
      <c r="F21" s="16"/>
      <c r="G21" s="12" t="str">
        <f t="shared" si="0"/>
        <v/>
      </c>
      <c r="H21" s="16"/>
      <c r="J21" s="29" t="s">
        <v>183</v>
      </c>
      <c r="K21" s="29" t="str">
        <f t="shared" si="1"/>
        <v/>
      </c>
      <c r="L21" s="3">
        <f t="shared" si="2"/>
        <v>0</v>
      </c>
      <c r="M21" s="3" t="str">
        <f>IF(ISBLANK(H21),"",SUM(L$7:L21))</f>
        <v/>
      </c>
      <c r="N21" s="3" t="str">
        <f t="shared" si="3"/>
        <v>Papeterie</v>
      </c>
      <c r="O21" s="3" t="str">
        <f t="shared" si="4"/>
        <v/>
      </c>
    </row>
    <row r="22" spans="1:15" s="3" customFormat="1" ht="18" customHeight="1" x14ac:dyDescent="0.25">
      <c r="A22" s="69"/>
      <c r="B22" s="65"/>
      <c r="C22" s="21" t="s">
        <v>42</v>
      </c>
      <c r="D22" s="22" t="s">
        <v>15</v>
      </c>
      <c r="E22" s="16"/>
      <c r="F22" s="16"/>
      <c r="G22" s="12" t="str">
        <f t="shared" si="0"/>
        <v/>
      </c>
      <c r="H22" s="16"/>
      <c r="J22" s="29" t="s">
        <v>183</v>
      </c>
      <c r="K22" s="29" t="str">
        <f t="shared" si="1"/>
        <v/>
      </c>
      <c r="L22" s="3">
        <f t="shared" si="2"/>
        <v>0</v>
      </c>
      <c r="M22" s="3" t="str">
        <f>IF(ISBLANK(H22),"",SUM(L$7:L22))</f>
        <v/>
      </c>
      <c r="N22" s="3" t="str">
        <f t="shared" si="3"/>
        <v>Papeterie</v>
      </c>
      <c r="O22" s="3" t="str">
        <f t="shared" si="4"/>
        <v/>
      </c>
    </row>
    <row r="23" spans="1:15" s="3" customFormat="1" ht="18" customHeight="1" x14ac:dyDescent="0.25">
      <c r="A23" s="69"/>
      <c r="B23" s="65"/>
      <c r="C23" s="21" t="s">
        <v>43</v>
      </c>
      <c r="D23" s="22" t="s">
        <v>15</v>
      </c>
      <c r="E23" s="16"/>
      <c r="F23" s="16"/>
      <c r="G23" s="12" t="str">
        <f t="shared" si="0"/>
        <v/>
      </c>
      <c r="H23" s="16"/>
      <c r="J23" s="29" t="s">
        <v>183</v>
      </c>
      <c r="K23" s="29" t="str">
        <f t="shared" si="1"/>
        <v/>
      </c>
      <c r="L23" s="3">
        <f t="shared" si="2"/>
        <v>0</v>
      </c>
      <c r="M23" s="3" t="str">
        <f>IF(ISBLANK(H23),"",SUM(L$7:L23))</f>
        <v/>
      </c>
      <c r="N23" s="3" t="str">
        <f t="shared" si="3"/>
        <v>Papeterie</v>
      </c>
      <c r="O23" s="3" t="str">
        <f t="shared" si="4"/>
        <v/>
      </c>
    </row>
    <row r="24" spans="1:15" s="3" customFormat="1" ht="18" customHeight="1" x14ac:dyDescent="0.25">
      <c r="A24" s="69"/>
      <c r="B24" s="65"/>
      <c r="C24" s="21" t="s">
        <v>44</v>
      </c>
      <c r="D24" s="22" t="s">
        <v>15</v>
      </c>
      <c r="E24" s="16"/>
      <c r="F24" s="16"/>
      <c r="G24" s="12" t="str">
        <f t="shared" si="0"/>
        <v/>
      </c>
      <c r="H24" s="16"/>
      <c r="J24" s="29" t="s">
        <v>183</v>
      </c>
      <c r="K24" s="29" t="str">
        <f t="shared" si="1"/>
        <v/>
      </c>
      <c r="L24" s="3">
        <f t="shared" si="2"/>
        <v>0</v>
      </c>
      <c r="M24" s="3" t="str">
        <f>IF(ISBLANK(H24),"",SUM(L$7:L24))</f>
        <v/>
      </c>
      <c r="N24" s="3" t="str">
        <f t="shared" si="3"/>
        <v>Papeterie</v>
      </c>
      <c r="O24" s="3" t="str">
        <f t="shared" si="4"/>
        <v/>
      </c>
    </row>
    <row r="25" spans="1:15" s="3" customFormat="1" ht="18" customHeight="1" x14ac:dyDescent="0.25">
      <c r="A25" s="69"/>
      <c r="B25" s="65"/>
      <c r="C25" s="21" t="s">
        <v>46</v>
      </c>
      <c r="D25" s="22" t="s">
        <v>9</v>
      </c>
      <c r="E25" s="16"/>
      <c r="F25" s="16"/>
      <c r="G25" s="12" t="str">
        <f t="shared" si="0"/>
        <v/>
      </c>
      <c r="H25" s="16"/>
      <c r="J25" s="29" t="s">
        <v>183</v>
      </c>
      <c r="K25" s="29" t="str">
        <f t="shared" si="1"/>
        <v/>
      </c>
      <c r="L25" s="3">
        <f t="shared" si="2"/>
        <v>0</v>
      </c>
      <c r="M25" s="3" t="str">
        <f>IF(ISBLANK(H25),"",SUM(L$7:L25))</f>
        <v/>
      </c>
      <c r="N25" s="3" t="str">
        <f t="shared" si="3"/>
        <v>Papeterie</v>
      </c>
      <c r="O25" s="3" t="str">
        <f t="shared" si="4"/>
        <v/>
      </c>
    </row>
    <row r="26" spans="1:15" s="3" customFormat="1" ht="18" customHeight="1" x14ac:dyDescent="0.25">
      <c r="A26" s="69"/>
      <c r="B26" s="65"/>
      <c r="C26" s="21" t="s">
        <v>45</v>
      </c>
      <c r="D26" s="22" t="s">
        <v>9</v>
      </c>
      <c r="E26" s="16"/>
      <c r="F26" s="16"/>
      <c r="G26" s="12" t="str">
        <f t="shared" si="0"/>
        <v/>
      </c>
      <c r="H26" s="16"/>
      <c r="J26" s="29" t="s">
        <v>183</v>
      </c>
      <c r="K26" s="29" t="str">
        <f t="shared" si="1"/>
        <v/>
      </c>
      <c r="L26" s="3">
        <f t="shared" si="2"/>
        <v>0</v>
      </c>
      <c r="M26" s="3" t="str">
        <f>IF(ISBLANK(H26),"",SUM(L$7:L26))</f>
        <v/>
      </c>
      <c r="N26" s="3" t="str">
        <f t="shared" si="3"/>
        <v>Papeterie</v>
      </c>
      <c r="O26" s="3" t="str">
        <f t="shared" si="4"/>
        <v/>
      </c>
    </row>
    <row r="27" spans="1:15" s="3" customFormat="1" ht="18" customHeight="1" x14ac:dyDescent="0.25">
      <c r="A27" s="69"/>
      <c r="B27" s="65"/>
      <c r="C27" s="21" t="s">
        <v>48</v>
      </c>
      <c r="D27" s="22" t="s">
        <v>9</v>
      </c>
      <c r="E27" s="16"/>
      <c r="F27" s="16"/>
      <c r="G27" s="12" t="str">
        <f t="shared" si="0"/>
        <v/>
      </c>
      <c r="H27" s="16"/>
      <c r="J27" s="29" t="s">
        <v>183</v>
      </c>
      <c r="K27" s="29" t="str">
        <f t="shared" si="1"/>
        <v/>
      </c>
      <c r="L27" s="3">
        <f t="shared" si="2"/>
        <v>0</v>
      </c>
      <c r="M27" s="3" t="str">
        <f>IF(ISBLANK(H27),"",SUM(L$7:L27))</f>
        <v/>
      </c>
      <c r="N27" s="3" t="str">
        <f t="shared" si="3"/>
        <v>Papeterie</v>
      </c>
      <c r="O27" s="3" t="str">
        <f t="shared" si="4"/>
        <v/>
      </c>
    </row>
    <row r="28" spans="1:15" s="3" customFormat="1" ht="18" customHeight="1" x14ac:dyDescent="0.25">
      <c r="A28" s="69"/>
      <c r="B28" s="65"/>
      <c r="C28" s="21" t="s">
        <v>60</v>
      </c>
      <c r="D28" s="22" t="s">
        <v>9</v>
      </c>
      <c r="E28" s="16"/>
      <c r="F28" s="16"/>
      <c r="G28" s="12" t="str">
        <f t="shared" si="0"/>
        <v/>
      </c>
      <c r="H28" s="16"/>
      <c r="J28" s="29" t="s">
        <v>183</v>
      </c>
      <c r="K28" s="29" t="str">
        <f t="shared" si="1"/>
        <v/>
      </c>
      <c r="L28" s="3">
        <f t="shared" si="2"/>
        <v>0</v>
      </c>
      <c r="M28" s="3" t="str">
        <f>IF(ISBLANK(H28),"",SUM(L$7:L28))</f>
        <v/>
      </c>
      <c r="N28" s="3" t="str">
        <f t="shared" si="3"/>
        <v>Papeterie</v>
      </c>
      <c r="O28" s="3" t="str">
        <f t="shared" si="4"/>
        <v/>
      </c>
    </row>
    <row r="29" spans="1:15" s="3" customFormat="1" ht="18" customHeight="1" x14ac:dyDescent="0.25">
      <c r="A29" s="69"/>
      <c r="B29" s="65"/>
      <c r="C29" s="21" t="s">
        <v>61</v>
      </c>
      <c r="D29" s="22" t="s">
        <v>9</v>
      </c>
      <c r="E29" s="16"/>
      <c r="F29" s="16"/>
      <c r="G29" s="12" t="str">
        <f t="shared" si="0"/>
        <v/>
      </c>
      <c r="H29" s="16"/>
      <c r="J29" s="29" t="s">
        <v>183</v>
      </c>
      <c r="K29" s="29" t="str">
        <f t="shared" si="1"/>
        <v/>
      </c>
      <c r="L29" s="3">
        <f t="shared" si="2"/>
        <v>0</v>
      </c>
      <c r="M29" s="3" t="str">
        <f>IF(ISBLANK(H29),"",SUM(L$7:L29))</f>
        <v/>
      </c>
      <c r="N29" s="3" t="str">
        <f t="shared" si="3"/>
        <v>Papeterie</v>
      </c>
      <c r="O29" s="3" t="str">
        <f t="shared" si="4"/>
        <v/>
      </c>
    </row>
    <row r="30" spans="1:15" s="3" customFormat="1" ht="18" customHeight="1" x14ac:dyDescent="0.25">
      <c r="A30" s="69"/>
      <c r="B30" s="65"/>
      <c r="C30" s="21" t="s">
        <v>62</v>
      </c>
      <c r="D30" s="22" t="s">
        <v>9</v>
      </c>
      <c r="E30" s="16"/>
      <c r="F30" s="16"/>
      <c r="G30" s="12" t="str">
        <f t="shared" si="0"/>
        <v/>
      </c>
      <c r="H30" s="16"/>
      <c r="J30" s="29" t="s">
        <v>183</v>
      </c>
      <c r="K30" s="29" t="str">
        <f t="shared" si="1"/>
        <v/>
      </c>
      <c r="L30" s="3">
        <f t="shared" si="2"/>
        <v>0</v>
      </c>
      <c r="M30" s="3" t="str">
        <f>IF(ISBLANK(H30),"",SUM(L$7:L30))</f>
        <v/>
      </c>
      <c r="N30" s="3" t="str">
        <f t="shared" si="3"/>
        <v>Papeterie</v>
      </c>
      <c r="O30" s="3" t="str">
        <f t="shared" si="4"/>
        <v/>
      </c>
    </row>
    <row r="31" spans="1:15" s="3" customFormat="1" ht="18" customHeight="1" x14ac:dyDescent="0.25">
      <c r="A31" s="69"/>
      <c r="B31" s="65"/>
      <c r="C31" s="21" t="s">
        <v>63</v>
      </c>
      <c r="D31" s="22" t="s">
        <v>9</v>
      </c>
      <c r="E31" s="16"/>
      <c r="F31" s="16"/>
      <c r="G31" s="12" t="str">
        <f t="shared" si="0"/>
        <v/>
      </c>
      <c r="H31" s="16"/>
      <c r="J31" s="29" t="s">
        <v>183</v>
      </c>
      <c r="K31" s="29" t="str">
        <f t="shared" si="1"/>
        <v/>
      </c>
      <c r="L31" s="3">
        <f t="shared" si="2"/>
        <v>0</v>
      </c>
      <c r="M31" s="3" t="str">
        <f>IF(ISBLANK(H31),"",SUM(L$7:L31))</f>
        <v/>
      </c>
      <c r="N31" s="3" t="str">
        <f t="shared" si="3"/>
        <v>Papeterie</v>
      </c>
      <c r="O31" s="3" t="str">
        <f t="shared" si="4"/>
        <v/>
      </c>
    </row>
    <row r="32" spans="1:15" s="3" customFormat="1" ht="18" customHeight="1" x14ac:dyDescent="0.25">
      <c r="A32" s="69"/>
      <c r="B32" s="65"/>
      <c r="C32" s="21" t="s">
        <v>64</v>
      </c>
      <c r="D32" s="22" t="s">
        <v>9</v>
      </c>
      <c r="E32" s="16"/>
      <c r="F32" s="16"/>
      <c r="G32" s="12" t="str">
        <f t="shared" si="0"/>
        <v/>
      </c>
      <c r="H32" s="16"/>
      <c r="J32" s="29" t="s">
        <v>183</v>
      </c>
      <c r="K32" s="29" t="str">
        <f t="shared" si="1"/>
        <v/>
      </c>
      <c r="L32" s="3">
        <f t="shared" si="2"/>
        <v>0</v>
      </c>
      <c r="M32" s="3" t="str">
        <f>IF(ISBLANK(H32),"",SUM(L$7:L32))</f>
        <v/>
      </c>
      <c r="N32" s="3" t="str">
        <f t="shared" si="3"/>
        <v>Papeterie</v>
      </c>
      <c r="O32" s="3" t="str">
        <f t="shared" si="4"/>
        <v/>
      </c>
    </row>
    <row r="33" spans="1:15" s="3" customFormat="1" ht="18" customHeight="1" x14ac:dyDescent="0.25">
      <c r="A33" s="69"/>
      <c r="B33" s="65"/>
      <c r="C33" s="21" t="s">
        <v>65</v>
      </c>
      <c r="D33" s="22" t="s">
        <v>9</v>
      </c>
      <c r="E33" s="16"/>
      <c r="F33" s="16"/>
      <c r="G33" s="12" t="str">
        <f t="shared" si="0"/>
        <v/>
      </c>
      <c r="H33" s="16"/>
      <c r="J33" s="29" t="s">
        <v>183</v>
      </c>
      <c r="K33" s="29" t="str">
        <f t="shared" si="1"/>
        <v/>
      </c>
      <c r="L33" s="3">
        <f t="shared" si="2"/>
        <v>0</v>
      </c>
      <c r="M33" s="3" t="str">
        <f>IF(ISBLANK(H33),"",SUM(L$7:L33))</f>
        <v/>
      </c>
      <c r="N33" s="3" t="str">
        <f t="shared" si="3"/>
        <v>Papeterie</v>
      </c>
      <c r="O33" s="3" t="str">
        <f t="shared" si="4"/>
        <v/>
      </c>
    </row>
    <row r="34" spans="1:15" s="3" customFormat="1" ht="18" customHeight="1" x14ac:dyDescent="0.25">
      <c r="A34" s="69"/>
      <c r="B34" s="65"/>
      <c r="C34" s="21" t="s">
        <v>85</v>
      </c>
      <c r="D34" s="22" t="s">
        <v>9</v>
      </c>
      <c r="E34" s="16"/>
      <c r="F34" s="16"/>
      <c r="G34" s="12" t="str">
        <f t="shared" si="0"/>
        <v/>
      </c>
      <c r="H34" s="16"/>
      <c r="J34" s="29" t="s">
        <v>183</v>
      </c>
      <c r="K34" s="29" t="str">
        <f t="shared" si="1"/>
        <v/>
      </c>
      <c r="L34" s="3">
        <f t="shared" si="2"/>
        <v>0</v>
      </c>
      <c r="M34" s="3" t="str">
        <f>IF(ISBLANK(H34),"",SUM(L$7:L34))</f>
        <v/>
      </c>
      <c r="N34" s="3" t="str">
        <f t="shared" si="3"/>
        <v>Papeterie</v>
      </c>
      <c r="O34" s="3" t="str">
        <f t="shared" si="4"/>
        <v/>
      </c>
    </row>
    <row r="35" spans="1:15" s="3" customFormat="1" ht="18" customHeight="1" x14ac:dyDescent="0.25">
      <c r="A35" s="69"/>
      <c r="B35" s="65"/>
      <c r="C35" s="21" t="s">
        <v>86</v>
      </c>
      <c r="D35" s="22" t="s">
        <v>9</v>
      </c>
      <c r="E35" s="16"/>
      <c r="F35" s="16"/>
      <c r="G35" s="12" t="str">
        <f t="shared" si="0"/>
        <v/>
      </c>
      <c r="H35" s="16"/>
      <c r="J35" s="29" t="s">
        <v>183</v>
      </c>
      <c r="K35" s="29" t="str">
        <f t="shared" si="1"/>
        <v/>
      </c>
      <c r="L35" s="3">
        <f t="shared" si="2"/>
        <v>0</v>
      </c>
      <c r="M35" s="3" t="str">
        <f>IF(ISBLANK(H35),"",SUM(L$7:L35))</f>
        <v/>
      </c>
      <c r="N35" s="3" t="str">
        <f t="shared" si="3"/>
        <v>Papeterie</v>
      </c>
      <c r="O35" s="3" t="str">
        <f t="shared" si="4"/>
        <v/>
      </c>
    </row>
    <row r="36" spans="1:15" s="3" customFormat="1" ht="18" customHeight="1" x14ac:dyDescent="0.25">
      <c r="A36" s="69"/>
      <c r="B36" s="65"/>
      <c r="C36" s="21"/>
      <c r="D36" s="22"/>
      <c r="E36" s="16"/>
      <c r="F36" s="16"/>
      <c r="G36" s="12" t="str">
        <f t="shared" si="0"/>
        <v/>
      </c>
      <c r="H36" s="16"/>
      <c r="J36" s="29" t="s">
        <v>183</v>
      </c>
      <c r="K36" s="29" t="str">
        <f t="shared" si="1"/>
        <v/>
      </c>
      <c r="L36" s="3">
        <f t="shared" si="2"/>
        <v>0</v>
      </c>
      <c r="M36" s="3" t="str">
        <f>IF(ISBLANK(H36),"",SUM(L$7:L36))</f>
        <v/>
      </c>
      <c r="N36" s="3" t="str">
        <f t="shared" si="3"/>
        <v>Papeterie</v>
      </c>
      <c r="O36" s="3" t="str">
        <f t="shared" si="4"/>
        <v/>
      </c>
    </row>
    <row r="37" spans="1:15" s="3" customFormat="1" ht="18" customHeight="1" x14ac:dyDescent="0.25">
      <c r="A37" s="69"/>
      <c r="B37" s="65"/>
      <c r="C37" s="21"/>
      <c r="D37" s="22"/>
      <c r="E37" s="16"/>
      <c r="F37" s="16"/>
      <c r="G37" s="12" t="str">
        <f t="shared" si="0"/>
        <v/>
      </c>
      <c r="H37" s="16"/>
      <c r="J37" s="29" t="s">
        <v>183</v>
      </c>
      <c r="K37" s="29" t="str">
        <f t="shared" si="1"/>
        <v/>
      </c>
      <c r="L37" s="3">
        <f t="shared" si="2"/>
        <v>0</v>
      </c>
      <c r="M37" s="3" t="str">
        <f>IF(ISBLANK(H37),"",SUM(L$7:L37))</f>
        <v/>
      </c>
      <c r="N37" s="3" t="str">
        <f t="shared" si="3"/>
        <v>Papeterie</v>
      </c>
      <c r="O37" s="3" t="str">
        <f t="shared" si="4"/>
        <v/>
      </c>
    </row>
    <row r="38" spans="1:15" s="3" customFormat="1" ht="18" customHeight="1" x14ac:dyDescent="0.25">
      <c r="A38" s="69"/>
      <c r="B38" s="65"/>
      <c r="C38" s="21"/>
      <c r="D38" s="22"/>
      <c r="E38" s="16"/>
      <c r="F38" s="16"/>
      <c r="G38" s="12" t="str">
        <f t="shared" si="0"/>
        <v/>
      </c>
      <c r="H38" s="16"/>
      <c r="J38" s="29" t="s">
        <v>183</v>
      </c>
      <c r="K38" s="29" t="str">
        <f t="shared" si="1"/>
        <v/>
      </c>
      <c r="L38" s="3">
        <f t="shared" si="2"/>
        <v>0</v>
      </c>
      <c r="M38" s="3" t="str">
        <f>IF(ISBLANK(H38),"",SUM(L$7:L38))</f>
        <v/>
      </c>
      <c r="N38" s="3" t="str">
        <f t="shared" si="3"/>
        <v>Papeterie</v>
      </c>
      <c r="O38" s="3" t="str">
        <f t="shared" si="4"/>
        <v/>
      </c>
    </row>
    <row r="39" spans="1:15" s="3" customFormat="1" ht="18" customHeight="1" x14ac:dyDescent="0.25">
      <c r="A39" s="69"/>
      <c r="B39" s="65"/>
      <c r="C39" s="21"/>
      <c r="D39" s="22"/>
      <c r="E39" s="16"/>
      <c r="F39" s="16"/>
      <c r="G39" s="12" t="str">
        <f t="shared" si="0"/>
        <v/>
      </c>
      <c r="H39" s="16"/>
      <c r="J39" s="29" t="s">
        <v>183</v>
      </c>
      <c r="K39" s="29" t="str">
        <f t="shared" si="1"/>
        <v/>
      </c>
      <c r="L39" s="3">
        <f t="shared" si="2"/>
        <v>0</v>
      </c>
      <c r="M39" s="3" t="str">
        <f>IF(ISBLANK(H39),"",SUM(L$7:L39))</f>
        <v/>
      </c>
      <c r="N39" s="3" t="str">
        <f t="shared" si="3"/>
        <v>Papeterie</v>
      </c>
      <c r="O39" s="3" t="str">
        <f t="shared" si="4"/>
        <v/>
      </c>
    </row>
    <row r="40" spans="1:15" s="3" customFormat="1" ht="18" customHeight="1" x14ac:dyDescent="0.25">
      <c r="A40" s="69"/>
      <c r="B40" s="65"/>
      <c r="C40" s="21"/>
      <c r="D40" s="22"/>
      <c r="E40" s="16"/>
      <c r="F40" s="16"/>
      <c r="G40" s="12" t="str">
        <f t="shared" si="0"/>
        <v/>
      </c>
      <c r="H40" s="16"/>
      <c r="J40" s="29" t="s">
        <v>183</v>
      </c>
      <c r="K40" s="29" t="str">
        <f t="shared" si="1"/>
        <v/>
      </c>
      <c r="L40" s="3">
        <f t="shared" si="2"/>
        <v>0</v>
      </c>
      <c r="M40" s="3" t="str">
        <f>IF(ISBLANK(H40),"",SUM(L$7:L40))</f>
        <v/>
      </c>
      <c r="N40" s="3" t="str">
        <f t="shared" si="3"/>
        <v>Papeterie</v>
      </c>
      <c r="O40" s="3" t="str">
        <f t="shared" si="4"/>
        <v/>
      </c>
    </row>
    <row r="41" spans="1:15" s="3" customFormat="1" ht="18" customHeight="1" x14ac:dyDescent="0.25">
      <c r="A41" s="69"/>
      <c r="B41" s="65"/>
      <c r="C41" s="21"/>
      <c r="D41" s="22"/>
      <c r="E41" s="16"/>
      <c r="F41" s="16"/>
      <c r="G41" s="12" t="str">
        <f t="shared" si="0"/>
        <v/>
      </c>
      <c r="H41" s="16"/>
      <c r="J41" s="29" t="s">
        <v>183</v>
      </c>
      <c r="K41" s="29" t="str">
        <f t="shared" si="1"/>
        <v/>
      </c>
      <c r="L41" s="3">
        <f t="shared" si="2"/>
        <v>0</v>
      </c>
      <c r="M41" s="3" t="str">
        <f>IF(ISBLANK(H41),"",SUM(L$7:L41))</f>
        <v/>
      </c>
      <c r="N41" s="3" t="str">
        <f t="shared" si="3"/>
        <v>Papeterie</v>
      </c>
      <c r="O41" s="3" t="str">
        <f t="shared" si="4"/>
        <v/>
      </c>
    </row>
    <row r="42" spans="1:15" s="3" customFormat="1" ht="18" customHeight="1" x14ac:dyDescent="0.25">
      <c r="A42" s="70"/>
      <c r="B42" s="66"/>
      <c r="C42" s="23"/>
      <c r="D42" s="24"/>
      <c r="E42" s="17"/>
      <c r="F42" s="17"/>
      <c r="G42" s="13" t="str">
        <f t="shared" si="0"/>
        <v/>
      </c>
      <c r="H42" s="17"/>
      <c r="J42" s="29" t="s">
        <v>183</v>
      </c>
      <c r="K42" s="29" t="str">
        <f t="shared" si="1"/>
        <v/>
      </c>
      <c r="L42" s="3">
        <f t="shared" si="2"/>
        <v>0</v>
      </c>
      <c r="M42" s="3" t="str">
        <f>IF(ISBLANK(H42),"",SUM(L$7:L42))</f>
        <v/>
      </c>
      <c r="N42" s="3" t="str">
        <f t="shared" si="3"/>
        <v>Papeterie</v>
      </c>
      <c r="O42" s="3" t="str">
        <f t="shared" si="4"/>
        <v/>
      </c>
    </row>
    <row r="43" spans="1:15" s="3" customFormat="1" ht="18" customHeight="1" x14ac:dyDescent="0.25">
      <c r="A43" s="71" t="s">
        <v>130</v>
      </c>
      <c r="B43" s="67"/>
      <c r="C43" s="25" t="s">
        <v>49</v>
      </c>
      <c r="D43" s="26" t="s">
        <v>16</v>
      </c>
      <c r="E43" s="18"/>
      <c r="F43" s="18"/>
      <c r="G43" s="14" t="str">
        <f t="shared" si="0"/>
        <v/>
      </c>
      <c r="H43" s="18"/>
      <c r="J43" s="29" t="s">
        <v>184</v>
      </c>
      <c r="K43" s="29" t="str">
        <f t="shared" si="1"/>
        <v/>
      </c>
      <c r="L43" s="3">
        <f t="shared" si="2"/>
        <v>0</v>
      </c>
      <c r="M43" s="3" t="str">
        <f>IF(ISBLANK(H43),"",SUM(L$7:L43))</f>
        <v/>
      </c>
      <c r="N43" s="3" t="str">
        <f t="shared" si="3"/>
        <v>Enveloppes/timbres</v>
      </c>
      <c r="O43" s="3" t="str">
        <f t="shared" si="4"/>
        <v/>
      </c>
    </row>
    <row r="44" spans="1:15" s="3" customFormat="1" ht="18" customHeight="1" x14ac:dyDescent="0.25">
      <c r="A44" s="68"/>
      <c r="B44" s="65"/>
      <c r="C44" s="21" t="s">
        <v>50</v>
      </c>
      <c r="D44" s="22" t="s">
        <v>16</v>
      </c>
      <c r="E44" s="16"/>
      <c r="F44" s="16"/>
      <c r="G44" s="12" t="str">
        <f t="shared" si="0"/>
        <v/>
      </c>
      <c r="H44" s="16"/>
      <c r="J44" s="29" t="s">
        <v>184</v>
      </c>
      <c r="K44" s="29" t="str">
        <f t="shared" si="1"/>
        <v/>
      </c>
      <c r="L44" s="3">
        <f t="shared" si="2"/>
        <v>0</v>
      </c>
      <c r="M44" s="3" t="str">
        <f>IF(ISBLANK(H44),"",SUM(L$7:L44))</f>
        <v/>
      </c>
      <c r="N44" s="3" t="str">
        <f t="shared" si="3"/>
        <v>Enveloppes/timbres</v>
      </c>
      <c r="O44" s="3" t="str">
        <f t="shared" si="4"/>
        <v/>
      </c>
    </row>
    <row r="45" spans="1:15" s="3" customFormat="1" ht="18" customHeight="1" x14ac:dyDescent="0.25">
      <c r="A45" s="68"/>
      <c r="B45" s="65"/>
      <c r="C45" s="21" t="s">
        <v>51</v>
      </c>
      <c r="D45" s="22" t="s">
        <v>16</v>
      </c>
      <c r="E45" s="16"/>
      <c r="F45" s="16"/>
      <c r="G45" s="12" t="str">
        <f t="shared" si="0"/>
        <v/>
      </c>
      <c r="H45" s="16"/>
      <c r="J45" s="29" t="s">
        <v>184</v>
      </c>
      <c r="K45" s="29" t="str">
        <f t="shared" si="1"/>
        <v/>
      </c>
      <c r="L45" s="3">
        <f t="shared" si="2"/>
        <v>0</v>
      </c>
      <c r="M45" s="3" t="str">
        <f>IF(ISBLANK(H45),"",SUM(L$7:L45))</f>
        <v/>
      </c>
      <c r="N45" s="3" t="str">
        <f t="shared" si="3"/>
        <v>Enveloppes/timbres</v>
      </c>
      <c r="O45" s="3" t="str">
        <f t="shared" si="4"/>
        <v/>
      </c>
    </row>
    <row r="46" spans="1:15" s="3" customFormat="1" ht="18" customHeight="1" x14ac:dyDescent="0.25">
      <c r="A46" s="68"/>
      <c r="B46" s="65"/>
      <c r="C46" s="21" t="s">
        <v>52</v>
      </c>
      <c r="D46" s="22" t="s">
        <v>16</v>
      </c>
      <c r="E46" s="16"/>
      <c r="F46" s="16"/>
      <c r="G46" s="12" t="str">
        <f t="shared" si="0"/>
        <v/>
      </c>
      <c r="H46" s="16"/>
      <c r="J46" s="29" t="s">
        <v>184</v>
      </c>
      <c r="K46" s="29" t="str">
        <f t="shared" si="1"/>
        <v/>
      </c>
      <c r="L46" s="3">
        <f t="shared" si="2"/>
        <v>0</v>
      </c>
      <c r="M46" s="3" t="str">
        <f>IF(ISBLANK(H46),"",SUM(L$7:L46))</f>
        <v/>
      </c>
      <c r="N46" s="3" t="str">
        <f t="shared" si="3"/>
        <v>Enveloppes/timbres</v>
      </c>
      <c r="O46" s="3" t="str">
        <f t="shared" si="4"/>
        <v/>
      </c>
    </row>
    <row r="47" spans="1:15" s="3" customFormat="1" ht="18" customHeight="1" x14ac:dyDescent="0.25">
      <c r="A47" s="68"/>
      <c r="B47" s="65"/>
      <c r="C47" s="21" t="s">
        <v>53</v>
      </c>
      <c r="D47" s="22" t="s">
        <v>16</v>
      </c>
      <c r="E47" s="16"/>
      <c r="F47" s="16"/>
      <c r="G47" s="12" t="str">
        <f t="shared" si="0"/>
        <v/>
      </c>
      <c r="H47" s="16"/>
      <c r="J47" s="29" t="s">
        <v>184</v>
      </c>
      <c r="K47" s="29" t="str">
        <f t="shared" si="1"/>
        <v/>
      </c>
      <c r="L47" s="3">
        <f t="shared" si="2"/>
        <v>0</v>
      </c>
      <c r="M47" s="3" t="str">
        <f>IF(ISBLANK(H47),"",SUM(L$7:L47))</f>
        <v/>
      </c>
      <c r="N47" s="3" t="str">
        <f t="shared" si="3"/>
        <v>Enveloppes/timbres</v>
      </c>
      <c r="O47" s="3" t="str">
        <f t="shared" si="4"/>
        <v/>
      </c>
    </row>
    <row r="48" spans="1:15" s="3" customFormat="1" ht="18" customHeight="1" x14ac:dyDescent="0.25">
      <c r="A48" s="68"/>
      <c r="B48" s="65"/>
      <c r="C48" s="21" t="s">
        <v>54</v>
      </c>
      <c r="D48" s="22" t="s">
        <v>16</v>
      </c>
      <c r="E48" s="16"/>
      <c r="F48" s="16"/>
      <c r="G48" s="12" t="str">
        <f t="shared" si="0"/>
        <v/>
      </c>
      <c r="H48" s="16"/>
      <c r="J48" s="29" t="s">
        <v>184</v>
      </c>
      <c r="K48" s="29" t="str">
        <f t="shared" si="1"/>
        <v/>
      </c>
      <c r="L48" s="3">
        <f t="shared" si="2"/>
        <v>0</v>
      </c>
      <c r="M48" s="3" t="str">
        <f>IF(ISBLANK(H48),"",SUM(L$7:L48))</f>
        <v/>
      </c>
      <c r="N48" s="3" t="str">
        <f t="shared" si="3"/>
        <v>Enveloppes/timbres</v>
      </c>
      <c r="O48" s="3" t="str">
        <f t="shared" si="4"/>
        <v/>
      </c>
    </row>
    <row r="49" spans="1:15" s="3" customFormat="1" ht="18" customHeight="1" x14ac:dyDescent="0.25">
      <c r="A49" s="68"/>
      <c r="B49" s="65"/>
      <c r="C49" s="21" t="s">
        <v>55</v>
      </c>
      <c r="D49" s="22" t="s">
        <v>16</v>
      </c>
      <c r="E49" s="16"/>
      <c r="F49" s="16"/>
      <c r="G49" s="12" t="str">
        <f t="shared" si="0"/>
        <v/>
      </c>
      <c r="H49" s="16"/>
      <c r="J49" s="29" t="s">
        <v>184</v>
      </c>
      <c r="K49" s="29" t="str">
        <f t="shared" si="1"/>
        <v/>
      </c>
      <c r="L49" s="3">
        <f t="shared" si="2"/>
        <v>0</v>
      </c>
      <c r="M49" s="3" t="str">
        <f>IF(ISBLANK(H49),"",SUM(L$7:L49))</f>
        <v/>
      </c>
      <c r="N49" s="3" t="str">
        <f t="shared" si="3"/>
        <v>Enveloppes/timbres</v>
      </c>
      <c r="O49" s="3" t="str">
        <f t="shared" si="4"/>
        <v/>
      </c>
    </row>
    <row r="50" spans="1:15" s="3" customFormat="1" ht="18" customHeight="1" x14ac:dyDescent="0.25">
      <c r="A50" s="68"/>
      <c r="B50" s="65"/>
      <c r="C50" s="21" t="s">
        <v>56</v>
      </c>
      <c r="D50" s="22" t="s">
        <v>16</v>
      </c>
      <c r="E50" s="16"/>
      <c r="F50" s="16"/>
      <c r="G50" s="12" t="str">
        <f t="shared" si="0"/>
        <v/>
      </c>
      <c r="H50" s="16"/>
      <c r="J50" s="29" t="s">
        <v>184</v>
      </c>
      <c r="K50" s="29" t="str">
        <f t="shared" si="1"/>
        <v/>
      </c>
      <c r="L50" s="3">
        <f t="shared" si="2"/>
        <v>0</v>
      </c>
      <c r="M50" s="3" t="str">
        <f>IF(ISBLANK(H50),"",SUM(L$7:L50))</f>
        <v/>
      </c>
      <c r="N50" s="3" t="str">
        <f t="shared" si="3"/>
        <v>Enveloppes/timbres</v>
      </c>
      <c r="O50" s="3" t="str">
        <f t="shared" si="4"/>
        <v/>
      </c>
    </row>
    <row r="51" spans="1:15" s="3" customFormat="1" ht="18" customHeight="1" x14ac:dyDescent="0.25">
      <c r="A51" s="68"/>
      <c r="B51" s="65"/>
      <c r="C51" s="21" t="s">
        <v>134</v>
      </c>
      <c r="D51" s="22" t="s">
        <v>16</v>
      </c>
      <c r="E51" s="16"/>
      <c r="F51" s="16"/>
      <c r="G51" s="12" t="str">
        <f t="shared" si="0"/>
        <v/>
      </c>
      <c r="H51" s="16"/>
      <c r="J51" s="29" t="s">
        <v>184</v>
      </c>
      <c r="K51" s="29" t="str">
        <f t="shared" si="1"/>
        <v/>
      </c>
      <c r="L51" s="3">
        <f t="shared" si="2"/>
        <v>0</v>
      </c>
      <c r="M51" s="3" t="str">
        <f>IF(ISBLANK(H51),"",SUM(L$7:L51))</f>
        <v/>
      </c>
      <c r="N51" s="3" t="str">
        <f t="shared" si="3"/>
        <v>Enveloppes/timbres</v>
      </c>
      <c r="O51" s="3" t="str">
        <f t="shared" si="4"/>
        <v/>
      </c>
    </row>
    <row r="52" spans="1:15" s="3" customFormat="1" ht="18" customHeight="1" x14ac:dyDescent="0.25">
      <c r="A52" s="68"/>
      <c r="B52" s="65"/>
      <c r="C52" s="21"/>
      <c r="D52" s="22"/>
      <c r="E52" s="16"/>
      <c r="F52" s="16"/>
      <c r="G52" s="12" t="str">
        <f t="shared" si="0"/>
        <v/>
      </c>
      <c r="H52" s="16"/>
      <c r="J52" s="29" t="s">
        <v>184</v>
      </c>
      <c r="K52" s="29" t="str">
        <f t="shared" si="1"/>
        <v/>
      </c>
      <c r="L52" s="3">
        <f t="shared" si="2"/>
        <v>0</v>
      </c>
      <c r="M52" s="3" t="str">
        <f>IF(ISBLANK(H52),"",SUM(L$7:L52))</f>
        <v/>
      </c>
      <c r="N52" s="3" t="str">
        <f t="shared" si="3"/>
        <v>Enveloppes/timbres</v>
      </c>
      <c r="O52" s="3" t="str">
        <f t="shared" si="4"/>
        <v/>
      </c>
    </row>
    <row r="53" spans="1:15" s="3" customFormat="1" ht="18" customHeight="1" x14ac:dyDescent="0.25">
      <c r="A53" s="68"/>
      <c r="B53" s="65"/>
      <c r="C53" s="21"/>
      <c r="D53" s="22"/>
      <c r="E53" s="16"/>
      <c r="F53" s="16"/>
      <c r="G53" s="12" t="str">
        <f t="shared" si="0"/>
        <v/>
      </c>
      <c r="H53" s="16"/>
      <c r="J53" s="29" t="s">
        <v>184</v>
      </c>
      <c r="K53" s="29" t="str">
        <f t="shared" si="1"/>
        <v/>
      </c>
      <c r="L53" s="3">
        <f t="shared" si="2"/>
        <v>0</v>
      </c>
      <c r="M53" s="3" t="str">
        <f>IF(ISBLANK(H53),"",SUM(L$7:L53))</f>
        <v/>
      </c>
      <c r="N53" s="3" t="str">
        <f t="shared" si="3"/>
        <v>Enveloppes/timbres</v>
      </c>
      <c r="O53" s="3" t="str">
        <f t="shared" si="4"/>
        <v/>
      </c>
    </row>
    <row r="54" spans="1:15" s="3" customFormat="1" ht="18" customHeight="1" x14ac:dyDescent="0.25">
      <c r="A54" s="68"/>
      <c r="B54" s="65"/>
      <c r="C54" s="21" t="s">
        <v>132</v>
      </c>
      <c r="D54" s="22" t="s">
        <v>191</v>
      </c>
      <c r="E54" s="16"/>
      <c r="F54" s="16"/>
      <c r="G54" s="12" t="str">
        <f t="shared" si="0"/>
        <v/>
      </c>
      <c r="H54" s="16"/>
      <c r="J54" s="29" t="s">
        <v>184</v>
      </c>
      <c r="K54" s="29" t="str">
        <f t="shared" si="1"/>
        <v/>
      </c>
      <c r="L54" s="3">
        <f t="shared" si="2"/>
        <v>0</v>
      </c>
      <c r="M54" s="3" t="str">
        <f>IF(ISBLANK(H54),"",SUM(L$7:L54))</f>
        <v/>
      </c>
      <c r="N54" s="3" t="str">
        <f t="shared" si="3"/>
        <v>Enveloppes/timbres</v>
      </c>
      <c r="O54" s="3" t="str">
        <f t="shared" si="4"/>
        <v/>
      </c>
    </row>
    <row r="55" spans="1:15" s="3" customFormat="1" ht="18" customHeight="1" x14ac:dyDescent="0.25">
      <c r="A55" s="68"/>
      <c r="B55" s="65"/>
      <c r="C55" s="21" t="s">
        <v>131</v>
      </c>
      <c r="D55" s="22" t="s">
        <v>191</v>
      </c>
      <c r="E55" s="16"/>
      <c r="F55" s="16"/>
      <c r="G55" s="12" t="str">
        <f t="shared" si="0"/>
        <v/>
      </c>
      <c r="H55" s="16"/>
      <c r="J55" s="29" t="s">
        <v>184</v>
      </c>
      <c r="K55" s="29" t="str">
        <f t="shared" si="1"/>
        <v/>
      </c>
      <c r="L55" s="3">
        <f t="shared" si="2"/>
        <v>0</v>
      </c>
      <c r="M55" s="3" t="str">
        <f>IF(ISBLANK(H55),"",SUM(L$7:L55))</f>
        <v/>
      </c>
      <c r="N55" s="3" t="str">
        <f t="shared" si="3"/>
        <v>Enveloppes/timbres</v>
      </c>
      <c r="O55" s="3" t="str">
        <f t="shared" si="4"/>
        <v/>
      </c>
    </row>
    <row r="56" spans="1:15" s="3" customFormat="1" ht="18" customHeight="1" x14ac:dyDescent="0.25">
      <c r="A56" s="68"/>
      <c r="B56" s="65"/>
      <c r="C56" s="21"/>
      <c r="D56" s="22"/>
      <c r="E56" s="16"/>
      <c r="F56" s="16"/>
      <c r="G56" s="12" t="str">
        <f t="shared" si="0"/>
        <v/>
      </c>
      <c r="H56" s="16"/>
      <c r="J56" s="29" t="s">
        <v>184</v>
      </c>
      <c r="K56" s="29" t="str">
        <f t="shared" si="1"/>
        <v/>
      </c>
      <c r="L56" s="3">
        <f t="shared" si="2"/>
        <v>0</v>
      </c>
      <c r="M56" s="3" t="str">
        <f>IF(ISBLANK(H56),"",SUM(L$7:L56))</f>
        <v/>
      </c>
      <c r="N56" s="3" t="str">
        <f t="shared" si="3"/>
        <v>Enveloppes/timbres</v>
      </c>
      <c r="O56" s="3" t="str">
        <f t="shared" si="4"/>
        <v/>
      </c>
    </row>
    <row r="57" spans="1:15" s="3" customFormat="1" ht="18" customHeight="1" x14ac:dyDescent="0.25">
      <c r="A57" s="68"/>
      <c r="B57" s="65"/>
      <c r="C57" s="21"/>
      <c r="D57" s="22"/>
      <c r="E57" s="16"/>
      <c r="F57" s="16"/>
      <c r="G57" s="12" t="str">
        <f t="shared" si="0"/>
        <v/>
      </c>
      <c r="H57" s="16"/>
      <c r="J57" s="29" t="s">
        <v>184</v>
      </c>
      <c r="K57" s="29" t="str">
        <f t="shared" si="1"/>
        <v/>
      </c>
      <c r="L57" s="3">
        <f t="shared" si="2"/>
        <v>0</v>
      </c>
      <c r="M57" s="3" t="str">
        <f>IF(ISBLANK(H57),"",SUM(L$7:L57))</f>
        <v/>
      </c>
      <c r="N57" s="3" t="str">
        <f t="shared" si="3"/>
        <v>Enveloppes/timbres</v>
      </c>
      <c r="O57" s="3" t="str">
        <f t="shared" si="4"/>
        <v/>
      </c>
    </row>
    <row r="58" spans="1:15" s="3" customFormat="1" ht="18" customHeight="1" x14ac:dyDescent="0.25">
      <c r="A58" s="68"/>
      <c r="B58" s="65"/>
      <c r="C58" s="21" t="s">
        <v>133</v>
      </c>
      <c r="D58" s="22" t="s">
        <v>16</v>
      </c>
      <c r="E58" s="16"/>
      <c r="F58" s="16"/>
      <c r="G58" s="12" t="str">
        <f t="shared" si="0"/>
        <v/>
      </c>
      <c r="H58" s="16"/>
      <c r="J58" s="29" t="s">
        <v>184</v>
      </c>
      <c r="K58" s="29" t="str">
        <f t="shared" si="1"/>
        <v/>
      </c>
      <c r="L58" s="3">
        <f t="shared" si="2"/>
        <v>0</v>
      </c>
      <c r="M58" s="3" t="str">
        <f>IF(ISBLANK(H58),"",SUM(L$7:L58))</f>
        <v/>
      </c>
      <c r="N58" s="3" t="str">
        <f t="shared" si="3"/>
        <v>Enveloppes/timbres</v>
      </c>
      <c r="O58" s="3" t="str">
        <f t="shared" si="4"/>
        <v/>
      </c>
    </row>
    <row r="59" spans="1:15" s="3" customFormat="1" ht="18" customHeight="1" x14ac:dyDescent="0.25">
      <c r="A59" s="68"/>
      <c r="B59" s="65"/>
      <c r="C59" s="21"/>
      <c r="D59" s="22"/>
      <c r="E59" s="16"/>
      <c r="F59" s="16"/>
      <c r="G59" s="12" t="str">
        <f t="shared" si="0"/>
        <v/>
      </c>
      <c r="H59" s="16"/>
      <c r="J59" s="29" t="s">
        <v>184</v>
      </c>
      <c r="K59" s="29" t="str">
        <f t="shared" si="1"/>
        <v/>
      </c>
      <c r="L59" s="3">
        <f t="shared" si="2"/>
        <v>0</v>
      </c>
      <c r="M59" s="3" t="str">
        <f>IF(ISBLANK(H59),"",SUM(L$7:L59))</f>
        <v/>
      </c>
      <c r="N59" s="3" t="str">
        <f t="shared" si="3"/>
        <v>Enveloppes/timbres</v>
      </c>
      <c r="O59" s="3" t="str">
        <f t="shared" si="4"/>
        <v/>
      </c>
    </row>
    <row r="60" spans="1:15" s="3" customFormat="1" ht="18" customHeight="1" x14ac:dyDescent="0.25">
      <c r="A60" s="68"/>
      <c r="B60" s="65"/>
      <c r="C60" s="21"/>
      <c r="D60" s="22"/>
      <c r="E60" s="16"/>
      <c r="F60" s="16"/>
      <c r="G60" s="12" t="str">
        <f t="shared" si="0"/>
        <v/>
      </c>
      <c r="H60" s="16"/>
      <c r="J60" s="29" t="s">
        <v>184</v>
      </c>
      <c r="K60" s="29" t="str">
        <f t="shared" si="1"/>
        <v/>
      </c>
      <c r="L60" s="3">
        <f t="shared" si="2"/>
        <v>0</v>
      </c>
      <c r="M60" s="3" t="str">
        <f>IF(ISBLANK(H60),"",SUM(L$7:L60))</f>
        <v/>
      </c>
      <c r="N60" s="3" t="str">
        <f t="shared" si="3"/>
        <v>Enveloppes/timbres</v>
      </c>
      <c r="O60" s="3" t="str">
        <f t="shared" si="4"/>
        <v/>
      </c>
    </row>
    <row r="61" spans="1:15" s="3" customFormat="1" ht="18" customHeight="1" x14ac:dyDescent="0.25">
      <c r="A61" s="68"/>
      <c r="B61" s="65"/>
      <c r="C61" s="21" t="s">
        <v>135</v>
      </c>
      <c r="D61" s="22" t="s">
        <v>16</v>
      </c>
      <c r="E61" s="16"/>
      <c r="F61" s="16"/>
      <c r="G61" s="12" t="str">
        <f t="shared" si="0"/>
        <v/>
      </c>
      <c r="H61" s="16"/>
      <c r="J61" s="29" t="s">
        <v>184</v>
      </c>
      <c r="K61" s="29" t="str">
        <f t="shared" si="1"/>
        <v/>
      </c>
      <c r="L61" s="3">
        <f t="shared" si="2"/>
        <v>0</v>
      </c>
      <c r="M61" s="3" t="str">
        <f>IF(ISBLANK(H61),"",SUM(L$7:L61))</f>
        <v/>
      </c>
      <c r="N61" s="3" t="str">
        <f t="shared" si="3"/>
        <v>Enveloppes/timbres</v>
      </c>
      <c r="O61" s="3" t="str">
        <f t="shared" si="4"/>
        <v/>
      </c>
    </row>
    <row r="62" spans="1:15" s="3" customFormat="1" ht="18" customHeight="1" x14ac:dyDescent="0.25">
      <c r="A62" s="68"/>
      <c r="B62" s="65"/>
      <c r="C62" s="21"/>
      <c r="D62" s="22"/>
      <c r="E62" s="16"/>
      <c r="F62" s="16"/>
      <c r="G62" s="12" t="str">
        <f t="shared" si="0"/>
        <v/>
      </c>
      <c r="H62" s="16"/>
      <c r="J62" s="29" t="s">
        <v>184</v>
      </c>
      <c r="K62" s="29" t="str">
        <f t="shared" si="1"/>
        <v/>
      </c>
      <c r="L62" s="3">
        <f t="shared" si="2"/>
        <v>0</v>
      </c>
      <c r="M62" s="3" t="str">
        <f>IF(ISBLANK(H62),"",SUM(L$7:L62))</f>
        <v/>
      </c>
      <c r="N62" s="3" t="str">
        <f t="shared" si="3"/>
        <v>Enveloppes/timbres</v>
      </c>
      <c r="O62" s="3" t="str">
        <f t="shared" si="4"/>
        <v/>
      </c>
    </row>
    <row r="63" spans="1:15" s="3" customFormat="1" ht="18" customHeight="1" x14ac:dyDescent="0.25">
      <c r="A63" s="68"/>
      <c r="B63" s="65"/>
      <c r="C63" s="21"/>
      <c r="D63" s="22"/>
      <c r="E63" s="16"/>
      <c r="F63" s="16"/>
      <c r="G63" s="12" t="str">
        <f t="shared" si="0"/>
        <v/>
      </c>
      <c r="H63" s="16"/>
      <c r="J63" s="29" t="s">
        <v>184</v>
      </c>
      <c r="K63" s="29" t="str">
        <f t="shared" si="1"/>
        <v/>
      </c>
      <c r="L63" s="3">
        <f t="shared" si="2"/>
        <v>0</v>
      </c>
      <c r="M63" s="3" t="str">
        <f>IF(ISBLANK(H63),"",SUM(L$7:L63))</f>
        <v/>
      </c>
      <c r="N63" s="3" t="str">
        <f t="shared" si="3"/>
        <v>Enveloppes/timbres</v>
      </c>
      <c r="O63" s="3" t="str">
        <f t="shared" si="4"/>
        <v/>
      </c>
    </row>
    <row r="64" spans="1:15" s="3" customFormat="1" ht="18" customHeight="1" x14ac:dyDescent="0.25">
      <c r="A64" s="68"/>
      <c r="B64" s="65"/>
      <c r="C64" s="21"/>
      <c r="D64" s="22"/>
      <c r="E64" s="16"/>
      <c r="F64" s="16"/>
      <c r="G64" s="12" t="str">
        <f t="shared" si="0"/>
        <v/>
      </c>
      <c r="H64" s="16"/>
      <c r="J64" s="29" t="s">
        <v>184</v>
      </c>
      <c r="K64" s="29" t="str">
        <f t="shared" si="1"/>
        <v/>
      </c>
      <c r="L64" s="3">
        <f t="shared" si="2"/>
        <v>0</v>
      </c>
      <c r="M64" s="3" t="str">
        <f>IF(ISBLANK(H64),"",SUM(L$7:L64))</f>
        <v/>
      </c>
      <c r="N64" s="3" t="str">
        <f t="shared" si="3"/>
        <v>Enveloppes/timbres</v>
      </c>
      <c r="O64" s="3" t="str">
        <f t="shared" si="4"/>
        <v/>
      </c>
    </row>
    <row r="65" spans="1:15" s="3" customFormat="1" ht="18" customHeight="1" x14ac:dyDescent="0.25">
      <c r="A65" s="68"/>
      <c r="B65" s="65"/>
      <c r="C65" s="21"/>
      <c r="D65" s="22"/>
      <c r="E65" s="16"/>
      <c r="F65" s="16"/>
      <c r="G65" s="12" t="str">
        <f t="shared" si="0"/>
        <v/>
      </c>
      <c r="H65" s="16"/>
      <c r="J65" s="29" t="s">
        <v>184</v>
      </c>
      <c r="K65" s="29" t="str">
        <f t="shared" si="1"/>
        <v/>
      </c>
      <c r="L65" s="3">
        <f t="shared" si="2"/>
        <v>0</v>
      </c>
      <c r="M65" s="3" t="str">
        <f>IF(ISBLANK(H65),"",SUM(L$7:L65))</f>
        <v/>
      </c>
      <c r="N65" s="3" t="str">
        <f t="shared" si="3"/>
        <v>Enveloppes/timbres</v>
      </c>
      <c r="O65" s="3" t="str">
        <f t="shared" si="4"/>
        <v/>
      </c>
    </row>
    <row r="66" spans="1:15" s="3" customFormat="1" ht="18" customHeight="1" x14ac:dyDescent="0.25">
      <c r="A66" s="72"/>
      <c r="B66" s="66"/>
      <c r="C66" s="23"/>
      <c r="D66" s="24"/>
      <c r="E66" s="17"/>
      <c r="F66" s="17"/>
      <c r="G66" s="13" t="str">
        <f t="shared" si="0"/>
        <v/>
      </c>
      <c r="H66" s="17"/>
      <c r="J66" s="29" t="s">
        <v>184</v>
      </c>
      <c r="K66" s="29" t="str">
        <f t="shared" si="1"/>
        <v/>
      </c>
      <c r="L66" s="3">
        <f t="shared" si="2"/>
        <v>0</v>
      </c>
      <c r="M66" s="3" t="str">
        <f>IF(ISBLANK(H66),"",SUM(L$7:L66))</f>
        <v/>
      </c>
      <c r="N66" s="3" t="str">
        <f t="shared" si="3"/>
        <v>Enveloppes/timbres</v>
      </c>
      <c r="O66" s="3" t="str">
        <f t="shared" si="4"/>
        <v/>
      </c>
    </row>
    <row r="67" spans="1:15" s="3" customFormat="1" ht="18" customHeight="1" x14ac:dyDescent="0.25">
      <c r="A67" s="71" t="s">
        <v>59</v>
      </c>
      <c r="B67" s="67"/>
      <c r="C67" s="25" t="s">
        <v>67</v>
      </c>
      <c r="D67" s="26" t="s">
        <v>9</v>
      </c>
      <c r="E67" s="18"/>
      <c r="F67" s="18"/>
      <c r="G67" s="14" t="str">
        <f t="shared" si="0"/>
        <v/>
      </c>
      <c r="H67" s="18"/>
      <c r="J67" s="29" t="s">
        <v>58</v>
      </c>
      <c r="K67" s="29" t="str">
        <f t="shared" si="1"/>
        <v/>
      </c>
      <c r="L67" s="3">
        <f t="shared" si="2"/>
        <v>0</v>
      </c>
      <c r="M67" s="3" t="str">
        <f>IF(ISBLANK(H67),"",SUM(L$7:L67))</f>
        <v/>
      </c>
      <c r="N67" s="3" t="str">
        <f t="shared" si="3"/>
        <v>Ecriture</v>
      </c>
      <c r="O67" s="3" t="str">
        <f t="shared" si="4"/>
        <v/>
      </c>
    </row>
    <row r="68" spans="1:15" s="3" customFormat="1" ht="18" customHeight="1" x14ac:dyDescent="0.25">
      <c r="A68" s="68"/>
      <c r="B68" s="65"/>
      <c r="C68" s="21" t="s">
        <v>68</v>
      </c>
      <c r="D68" s="22" t="s">
        <v>9</v>
      </c>
      <c r="E68" s="16"/>
      <c r="F68" s="16"/>
      <c r="G68" s="12" t="str">
        <f t="shared" si="0"/>
        <v/>
      </c>
      <c r="H68" s="16"/>
      <c r="J68" s="29" t="s">
        <v>58</v>
      </c>
      <c r="K68" s="29" t="str">
        <f t="shared" si="1"/>
        <v/>
      </c>
      <c r="L68" s="3">
        <f t="shared" si="2"/>
        <v>0</v>
      </c>
      <c r="M68" s="3" t="str">
        <f>IF(ISBLANK(H68),"",SUM(L$7:L68))</f>
        <v/>
      </c>
      <c r="N68" s="3" t="str">
        <f t="shared" si="3"/>
        <v>Ecriture</v>
      </c>
      <c r="O68" s="3" t="str">
        <f t="shared" si="4"/>
        <v/>
      </c>
    </row>
    <row r="69" spans="1:15" s="3" customFormat="1" ht="18" customHeight="1" x14ac:dyDescent="0.25">
      <c r="A69" s="68"/>
      <c r="B69" s="65"/>
      <c r="C69" s="21" t="s">
        <v>69</v>
      </c>
      <c r="D69" s="22" t="s">
        <v>9</v>
      </c>
      <c r="E69" s="16"/>
      <c r="F69" s="16"/>
      <c r="G69" s="12" t="str">
        <f t="shared" si="0"/>
        <v/>
      </c>
      <c r="H69" s="16"/>
      <c r="J69" s="29" t="s">
        <v>58</v>
      </c>
      <c r="K69" s="29" t="str">
        <f t="shared" si="1"/>
        <v/>
      </c>
      <c r="L69" s="3">
        <f t="shared" si="2"/>
        <v>0</v>
      </c>
      <c r="M69" s="3" t="str">
        <f>IF(ISBLANK(H69),"",SUM(L$7:L69))</f>
        <v/>
      </c>
      <c r="N69" s="3" t="str">
        <f t="shared" si="3"/>
        <v>Ecriture</v>
      </c>
      <c r="O69" s="3" t="str">
        <f t="shared" si="4"/>
        <v/>
      </c>
    </row>
    <row r="70" spans="1:15" s="3" customFormat="1" ht="18" customHeight="1" x14ac:dyDescent="0.25">
      <c r="A70" s="68"/>
      <c r="B70" s="65"/>
      <c r="C70" s="21" t="s">
        <v>70</v>
      </c>
      <c r="D70" s="22" t="s">
        <v>9</v>
      </c>
      <c r="E70" s="16"/>
      <c r="F70" s="16"/>
      <c r="G70" s="12" t="str">
        <f t="shared" si="0"/>
        <v/>
      </c>
      <c r="H70" s="16"/>
      <c r="J70" s="29" t="s">
        <v>58</v>
      </c>
      <c r="K70" s="29" t="str">
        <f t="shared" si="1"/>
        <v/>
      </c>
      <c r="L70" s="3">
        <f t="shared" si="2"/>
        <v>0</v>
      </c>
      <c r="M70" s="3" t="str">
        <f>IF(ISBLANK(H70),"",SUM(L$7:L70))</f>
        <v/>
      </c>
      <c r="N70" s="3" t="str">
        <f t="shared" si="3"/>
        <v>Ecriture</v>
      </c>
      <c r="O70" s="3" t="str">
        <f t="shared" si="4"/>
        <v/>
      </c>
    </row>
    <row r="71" spans="1:15" s="3" customFormat="1" ht="18" customHeight="1" x14ac:dyDescent="0.25">
      <c r="A71" s="68"/>
      <c r="B71" s="65"/>
      <c r="C71" s="21" t="s">
        <v>73</v>
      </c>
      <c r="D71" s="22" t="s">
        <v>9</v>
      </c>
      <c r="E71" s="16"/>
      <c r="F71" s="16"/>
      <c r="G71" s="12" t="str">
        <f t="shared" si="0"/>
        <v/>
      </c>
      <c r="H71" s="16"/>
      <c r="J71" s="29" t="s">
        <v>58</v>
      </c>
      <c r="K71" s="29" t="str">
        <f t="shared" si="1"/>
        <v/>
      </c>
      <c r="L71" s="3">
        <f t="shared" si="2"/>
        <v>0</v>
      </c>
      <c r="M71" s="3" t="str">
        <f>IF(ISBLANK(H71),"",SUM(L$7:L71))</f>
        <v/>
      </c>
      <c r="N71" s="3" t="str">
        <f t="shared" si="3"/>
        <v>Ecriture</v>
      </c>
      <c r="O71" s="3" t="str">
        <f t="shared" si="4"/>
        <v/>
      </c>
    </row>
    <row r="72" spans="1:15" s="3" customFormat="1" ht="18" customHeight="1" x14ac:dyDescent="0.25">
      <c r="A72" s="68"/>
      <c r="B72" s="65"/>
      <c r="C72" s="21" t="s">
        <v>71</v>
      </c>
      <c r="D72" s="22" t="s">
        <v>9</v>
      </c>
      <c r="E72" s="16"/>
      <c r="F72" s="16"/>
      <c r="G72" s="12" t="str">
        <f t="shared" si="0"/>
        <v/>
      </c>
      <c r="H72" s="16"/>
      <c r="J72" s="29" t="s">
        <v>58</v>
      </c>
      <c r="K72" s="29" t="str">
        <f t="shared" ref="K72:K135" si="5">IF(ISBLANK(H72),"",C72&amp;" "&amp;D72&amp;" x "&amp;H72)</f>
        <v/>
      </c>
      <c r="L72" s="3">
        <f t="shared" ref="L72:L135" si="6">IF(ISBLANK(H72),0,1)</f>
        <v>0</v>
      </c>
      <c r="M72" s="3" t="str">
        <f>IF(ISBLANK(H72),"",SUM(L$7:L72))</f>
        <v/>
      </c>
      <c r="N72" s="3" t="str">
        <f t="shared" ref="N72:N135" si="7">J72</f>
        <v>Ecriture</v>
      </c>
      <c r="O72" s="3" t="str">
        <f t="shared" ref="O72:O135" si="8">K72</f>
        <v/>
      </c>
    </row>
    <row r="73" spans="1:15" s="3" customFormat="1" ht="18" customHeight="1" x14ac:dyDescent="0.25">
      <c r="A73" s="68"/>
      <c r="B73" s="65"/>
      <c r="C73" s="21" t="s">
        <v>72</v>
      </c>
      <c r="D73" s="22" t="s">
        <v>9</v>
      </c>
      <c r="E73" s="16"/>
      <c r="F73" s="16"/>
      <c r="G73" s="12" t="str">
        <f t="shared" si="0"/>
        <v/>
      </c>
      <c r="H73" s="16"/>
      <c r="J73" s="29" t="s">
        <v>58</v>
      </c>
      <c r="K73" s="29" t="str">
        <f t="shared" si="5"/>
        <v/>
      </c>
      <c r="L73" s="3">
        <f t="shared" si="6"/>
        <v>0</v>
      </c>
      <c r="M73" s="3" t="str">
        <f>IF(ISBLANK(H73),"",SUM(L$7:L73))</f>
        <v/>
      </c>
      <c r="N73" s="3" t="str">
        <f t="shared" si="7"/>
        <v>Ecriture</v>
      </c>
      <c r="O73" s="3" t="str">
        <f t="shared" si="8"/>
        <v/>
      </c>
    </row>
    <row r="74" spans="1:15" s="3" customFormat="1" ht="18" customHeight="1" x14ac:dyDescent="0.25">
      <c r="A74" s="68"/>
      <c r="B74" s="65"/>
      <c r="C74" s="21" t="s">
        <v>74</v>
      </c>
      <c r="D74" s="22" t="s">
        <v>9</v>
      </c>
      <c r="E74" s="16"/>
      <c r="F74" s="16"/>
      <c r="G74" s="12" t="str">
        <f t="shared" si="0"/>
        <v/>
      </c>
      <c r="H74" s="16"/>
      <c r="J74" s="29" t="s">
        <v>58</v>
      </c>
      <c r="K74" s="29" t="str">
        <f t="shared" si="5"/>
        <v/>
      </c>
      <c r="L74" s="3">
        <f t="shared" si="6"/>
        <v>0</v>
      </c>
      <c r="M74" s="3" t="str">
        <f>IF(ISBLANK(H74),"",SUM(L$7:L74))</f>
        <v/>
      </c>
      <c r="N74" s="3" t="str">
        <f t="shared" si="7"/>
        <v>Ecriture</v>
      </c>
      <c r="O74" s="3" t="str">
        <f t="shared" si="8"/>
        <v/>
      </c>
    </row>
    <row r="75" spans="1:15" s="3" customFormat="1" ht="18" customHeight="1" x14ac:dyDescent="0.25">
      <c r="A75" s="68"/>
      <c r="B75" s="65"/>
      <c r="C75" s="21" t="s">
        <v>75</v>
      </c>
      <c r="D75" s="22" t="s">
        <v>9</v>
      </c>
      <c r="E75" s="16"/>
      <c r="F75" s="16"/>
      <c r="G75" s="12" t="str">
        <f t="shared" si="0"/>
        <v/>
      </c>
      <c r="H75" s="16"/>
      <c r="J75" s="29" t="s">
        <v>58</v>
      </c>
      <c r="K75" s="29" t="str">
        <f t="shared" si="5"/>
        <v/>
      </c>
      <c r="L75" s="3">
        <f t="shared" si="6"/>
        <v>0</v>
      </c>
      <c r="M75" s="3" t="str">
        <f>IF(ISBLANK(H75),"",SUM(L$7:L75))</f>
        <v/>
      </c>
      <c r="N75" s="3" t="str">
        <f t="shared" si="7"/>
        <v>Ecriture</v>
      </c>
      <c r="O75" s="3" t="str">
        <f t="shared" si="8"/>
        <v/>
      </c>
    </row>
    <row r="76" spans="1:15" s="3" customFormat="1" ht="18" customHeight="1" x14ac:dyDescent="0.25">
      <c r="A76" s="68"/>
      <c r="B76" s="65"/>
      <c r="C76" s="21" t="s">
        <v>121</v>
      </c>
      <c r="D76" s="22" t="s">
        <v>9</v>
      </c>
      <c r="E76" s="16"/>
      <c r="F76" s="16"/>
      <c r="G76" s="12" t="str">
        <f t="shared" si="0"/>
        <v/>
      </c>
      <c r="H76" s="16"/>
      <c r="J76" s="29" t="s">
        <v>58</v>
      </c>
      <c r="K76" s="29" t="str">
        <f t="shared" si="5"/>
        <v/>
      </c>
      <c r="L76" s="3">
        <f t="shared" si="6"/>
        <v>0</v>
      </c>
      <c r="M76" s="3" t="str">
        <f>IF(ISBLANK(H76),"",SUM(L$7:L76))</f>
        <v/>
      </c>
      <c r="N76" s="3" t="str">
        <f t="shared" si="7"/>
        <v>Ecriture</v>
      </c>
      <c r="O76" s="3" t="str">
        <f t="shared" si="8"/>
        <v/>
      </c>
    </row>
    <row r="77" spans="1:15" s="3" customFormat="1" ht="18" customHeight="1" x14ac:dyDescent="0.25">
      <c r="A77" s="68"/>
      <c r="B77" s="65"/>
      <c r="C77" s="21" t="s">
        <v>122</v>
      </c>
      <c r="D77" s="22" t="s">
        <v>16</v>
      </c>
      <c r="E77" s="16"/>
      <c r="F77" s="16"/>
      <c r="G77" s="12" t="str">
        <f t="shared" si="0"/>
        <v/>
      </c>
      <c r="H77" s="16"/>
      <c r="J77" s="29" t="s">
        <v>58</v>
      </c>
      <c r="K77" s="29" t="str">
        <f t="shared" si="5"/>
        <v/>
      </c>
      <c r="L77" s="3">
        <f t="shared" si="6"/>
        <v>0</v>
      </c>
      <c r="M77" s="3" t="str">
        <f>IF(ISBLANK(H77),"",SUM(L$7:L77))</f>
        <v/>
      </c>
      <c r="N77" s="3" t="str">
        <f t="shared" si="7"/>
        <v>Ecriture</v>
      </c>
      <c r="O77" s="3" t="str">
        <f t="shared" si="8"/>
        <v/>
      </c>
    </row>
    <row r="78" spans="1:15" s="3" customFormat="1" ht="18" customHeight="1" x14ac:dyDescent="0.25">
      <c r="A78" s="68"/>
      <c r="B78" s="65"/>
      <c r="C78" s="21" t="s">
        <v>76</v>
      </c>
      <c r="D78" s="22" t="s">
        <v>9</v>
      </c>
      <c r="E78" s="16"/>
      <c r="F78" s="16"/>
      <c r="G78" s="12" t="str">
        <f t="shared" si="0"/>
        <v/>
      </c>
      <c r="H78" s="16"/>
      <c r="J78" s="29" t="s">
        <v>58</v>
      </c>
      <c r="K78" s="29" t="str">
        <f t="shared" si="5"/>
        <v/>
      </c>
      <c r="L78" s="3">
        <f t="shared" si="6"/>
        <v>0</v>
      </c>
      <c r="M78" s="3" t="str">
        <f>IF(ISBLANK(H78),"",SUM(L$7:L78))</f>
        <v/>
      </c>
      <c r="N78" s="3" t="str">
        <f t="shared" si="7"/>
        <v>Ecriture</v>
      </c>
      <c r="O78" s="3" t="str">
        <f t="shared" si="8"/>
        <v/>
      </c>
    </row>
    <row r="79" spans="1:15" s="3" customFormat="1" ht="18" customHeight="1" x14ac:dyDescent="0.25">
      <c r="A79" s="68"/>
      <c r="B79" s="65"/>
      <c r="C79" s="21" t="s">
        <v>77</v>
      </c>
      <c r="D79" s="22" t="s">
        <v>9</v>
      </c>
      <c r="E79" s="16"/>
      <c r="F79" s="16"/>
      <c r="G79" s="12" t="str">
        <f t="shared" si="0"/>
        <v/>
      </c>
      <c r="H79" s="16"/>
      <c r="J79" s="29" t="s">
        <v>58</v>
      </c>
      <c r="K79" s="29" t="str">
        <f t="shared" si="5"/>
        <v/>
      </c>
      <c r="L79" s="3">
        <f t="shared" si="6"/>
        <v>0</v>
      </c>
      <c r="M79" s="3" t="str">
        <f>IF(ISBLANK(H79),"",SUM(L$7:L79))</f>
        <v/>
      </c>
      <c r="N79" s="3" t="str">
        <f t="shared" si="7"/>
        <v>Ecriture</v>
      </c>
      <c r="O79" s="3" t="str">
        <f t="shared" si="8"/>
        <v/>
      </c>
    </row>
    <row r="80" spans="1:15" s="3" customFormat="1" ht="18" customHeight="1" x14ac:dyDescent="0.25">
      <c r="A80" s="68"/>
      <c r="B80" s="65"/>
      <c r="C80" s="21" t="s">
        <v>78</v>
      </c>
      <c r="D80" s="22" t="s">
        <v>9</v>
      </c>
      <c r="E80" s="16"/>
      <c r="F80" s="16"/>
      <c r="G80" s="12" t="str">
        <f t="shared" si="0"/>
        <v/>
      </c>
      <c r="H80" s="16"/>
      <c r="J80" s="29" t="s">
        <v>58</v>
      </c>
      <c r="K80" s="29" t="str">
        <f t="shared" si="5"/>
        <v/>
      </c>
      <c r="L80" s="3">
        <f t="shared" si="6"/>
        <v>0</v>
      </c>
      <c r="M80" s="3" t="str">
        <f>IF(ISBLANK(H80),"",SUM(L$7:L80))</f>
        <v/>
      </c>
      <c r="N80" s="3" t="str">
        <f t="shared" si="7"/>
        <v>Ecriture</v>
      </c>
      <c r="O80" s="3" t="str">
        <f t="shared" si="8"/>
        <v/>
      </c>
    </row>
    <row r="81" spans="1:15" s="3" customFormat="1" ht="18" customHeight="1" x14ac:dyDescent="0.25">
      <c r="A81" s="68"/>
      <c r="B81" s="65"/>
      <c r="C81" s="21" t="s">
        <v>79</v>
      </c>
      <c r="D81" s="22" t="s">
        <v>9</v>
      </c>
      <c r="E81" s="16"/>
      <c r="F81" s="16"/>
      <c r="G81" s="12" t="str">
        <f t="shared" si="0"/>
        <v/>
      </c>
      <c r="H81" s="16"/>
      <c r="J81" s="29" t="s">
        <v>58</v>
      </c>
      <c r="K81" s="29" t="str">
        <f t="shared" si="5"/>
        <v/>
      </c>
      <c r="L81" s="3">
        <f t="shared" si="6"/>
        <v>0</v>
      </c>
      <c r="M81" s="3" t="str">
        <f>IF(ISBLANK(H81),"",SUM(L$7:L81))</f>
        <v/>
      </c>
      <c r="N81" s="3" t="str">
        <f t="shared" si="7"/>
        <v>Ecriture</v>
      </c>
      <c r="O81" s="3" t="str">
        <f t="shared" si="8"/>
        <v/>
      </c>
    </row>
    <row r="82" spans="1:15" s="3" customFormat="1" ht="18" customHeight="1" x14ac:dyDescent="0.25">
      <c r="A82" s="68"/>
      <c r="B82" s="65"/>
      <c r="C82" s="21" t="s">
        <v>80</v>
      </c>
      <c r="D82" s="22" t="s">
        <v>9</v>
      </c>
      <c r="E82" s="16"/>
      <c r="F82" s="16"/>
      <c r="G82" s="12" t="str">
        <f t="shared" si="0"/>
        <v/>
      </c>
      <c r="H82" s="16"/>
      <c r="J82" s="29" t="s">
        <v>58</v>
      </c>
      <c r="K82" s="29" t="str">
        <f t="shared" si="5"/>
        <v/>
      </c>
      <c r="L82" s="3">
        <f t="shared" si="6"/>
        <v>0</v>
      </c>
      <c r="M82" s="3" t="str">
        <f>IF(ISBLANK(H82),"",SUM(L$7:L82))</f>
        <v/>
      </c>
      <c r="N82" s="3" t="str">
        <f t="shared" si="7"/>
        <v>Ecriture</v>
      </c>
      <c r="O82" s="3" t="str">
        <f t="shared" si="8"/>
        <v/>
      </c>
    </row>
    <row r="83" spans="1:15" s="3" customFormat="1" ht="18" customHeight="1" x14ac:dyDescent="0.25">
      <c r="A83" s="68"/>
      <c r="B83" s="65"/>
      <c r="C83" s="21" t="s">
        <v>81</v>
      </c>
      <c r="D83" s="22" t="s">
        <v>9</v>
      </c>
      <c r="E83" s="16"/>
      <c r="F83" s="16"/>
      <c r="G83" s="12" t="str">
        <f t="shared" si="0"/>
        <v/>
      </c>
      <c r="H83" s="16"/>
      <c r="J83" s="29" t="s">
        <v>58</v>
      </c>
      <c r="K83" s="29" t="str">
        <f t="shared" si="5"/>
        <v/>
      </c>
      <c r="L83" s="3">
        <f t="shared" si="6"/>
        <v>0</v>
      </c>
      <c r="M83" s="3" t="str">
        <f>IF(ISBLANK(H83),"",SUM(L$7:L83))</f>
        <v/>
      </c>
      <c r="N83" s="3" t="str">
        <f t="shared" si="7"/>
        <v>Ecriture</v>
      </c>
      <c r="O83" s="3" t="str">
        <f t="shared" si="8"/>
        <v/>
      </c>
    </row>
    <row r="84" spans="1:15" s="3" customFormat="1" ht="18" customHeight="1" x14ac:dyDescent="0.25">
      <c r="A84" s="68"/>
      <c r="B84" s="65"/>
      <c r="C84" s="21" t="s">
        <v>82</v>
      </c>
      <c r="D84" s="22" t="s">
        <v>9</v>
      </c>
      <c r="E84" s="16"/>
      <c r="F84" s="16"/>
      <c r="G84" s="12" t="str">
        <f t="shared" si="0"/>
        <v/>
      </c>
      <c r="H84" s="16"/>
      <c r="J84" s="29" t="s">
        <v>58</v>
      </c>
      <c r="K84" s="29" t="str">
        <f t="shared" si="5"/>
        <v/>
      </c>
      <c r="L84" s="3">
        <f t="shared" si="6"/>
        <v>0</v>
      </c>
      <c r="M84" s="3" t="str">
        <f>IF(ISBLANK(H84),"",SUM(L$7:L84))</f>
        <v/>
      </c>
      <c r="N84" s="3" t="str">
        <f t="shared" si="7"/>
        <v>Ecriture</v>
      </c>
      <c r="O84" s="3" t="str">
        <f t="shared" si="8"/>
        <v/>
      </c>
    </row>
    <row r="85" spans="1:15" s="3" customFormat="1" ht="18" customHeight="1" x14ac:dyDescent="0.25">
      <c r="A85" s="68"/>
      <c r="B85" s="65"/>
      <c r="C85" s="21" t="s">
        <v>157</v>
      </c>
      <c r="D85" s="22" t="s">
        <v>9</v>
      </c>
      <c r="E85" s="16"/>
      <c r="F85" s="16"/>
      <c r="G85" s="12" t="str">
        <f t="shared" si="0"/>
        <v/>
      </c>
      <c r="H85" s="16"/>
      <c r="J85" s="29" t="s">
        <v>58</v>
      </c>
      <c r="K85" s="29" t="str">
        <f t="shared" si="5"/>
        <v/>
      </c>
      <c r="L85" s="3">
        <f t="shared" si="6"/>
        <v>0</v>
      </c>
      <c r="M85" s="3" t="str">
        <f>IF(ISBLANK(H85),"",SUM(L$7:L85))</f>
        <v/>
      </c>
      <c r="N85" s="3" t="str">
        <f t="shared" si="7"/>
        <v>Ecriture</v>
      </c>
      <c r="O85" s="3" t="str">
        <f t="shared" si="8"/>
        <v/>
      </c>
    </row>
    <row r="86" spans="1:15" s="3" customFormat="1" ht="18" customHeight="1" x14ac:dyDescent="0.25">
      <c r="A86" s="68"/>
      <c r="B86" s="65"/>
      <c r="C86" s="21"/>
      <c r="D86" s="22"/>
      <c r="E86" s="16"/>
      <c r="F86" s="16"/>
      <c r="G86" s="12" t="str">
        <f t="shared" si="0"/>
        <v/>
      </c>
      <c r="H86" s="16"/>
      <c r="J86" s="29" t="s">
        <v>58</v>
      </c>
      <c r="K86" s="29" t="str">
        <f t="shared" si="5"/>
        <v/>
      </c>
      <c r="L86" s="3">
        <f t="shared" si="6"/>
        <v>0</v>
      </c>
      <c r="M86" s="3" t="str">
        <f>IF(ISBLANK(H86),"",SUM(L$7:L86))</f>
        <v/>
      </c>
      <c r="N86" s="3" t="str">
        <f t="shared" si="7"/>
        <v>Ecriture</v>
      </c>
      <c r="O86" s="3" t="str">
        <f t="shared" si="8"/>
        <v/>
      </c>
    </row>
    <row r="87" spans="1:15" s="3" customFormat="1" ht="18" customHeight="1" x14ac:dyDescent="0.25">
      <c r="A87" s="68"/>
      <c r="B87" s="65"/>
      <c r="C87" s="21"/>
      <c r="D87" s="22"/>
      <c r="E87" s="16"/>
      <c r="F87" s="16"/>
      <c r="G87" s="12" t="str">
        <f t="shared" si="0"/>
        <v/>
      </c>
      <c r="H87" s="16"/>
      <c r="J87" s="29" t="s">
        <v>58</v>
      </c>
      <c r="K87" s="29" t="str">
        <f t="shared" si="5"/>
        <v/>
      </c>
      <c r="L87" s="3">
        <f t="shared" si="6"/>
        <v>0</v>
      </c>
      <c r="M87" s="3" t="str">
        <f>IF(ISBLANK(H87),"",SUM(L$7:L87))</f>
        <v/>
      </c>
      <c r="N87" s="3" t="str">
        <f t="shared" si="7"/>
        <v>Ecriture</v>
      </c>
      <c r="O87" s="3" t="str">
        <f t="shared" si="8"/>
        <v/>
      </c>
    </row>
    <row r="88" spans="1:15" s="3" customFormat="1" ht="18" customHeight="1" x14ac:dyDescent="0.25">
      <c r="A88" s="68"/>
      <c r="B88" s="65"/>
      <c r="C88" s="21"/>
      <c r="D88" s="22"/>
      <c r="E88" s="16"/>
      <c r="F88" s="16"/>
      <c r="G88" s="12" t="str">
        <f t="shared" si="0"/>
        <v/>
      </c>
      <c r="H88" s="16"/>
      <c r="J88" s="29" t="s">
        <v>58</v>
      </c>
      <c r="K88" s="29" t="str">
        <f t="shared" si="5"/>
        <v/>
      </c>
      <c r="L88" s="3">
        <f t="shared" si="6"/>
        <v>0</v>
      </c>
      <c r="M88" s="3" t="str">
        <f>IF(ISBLANK(H88),"",SUM(L$7:L88))</f>
        <v/>
      </c>
      <c r="N88" s="3" t="str">
        <f t="shared" si="7"/>
        <v>Ecriture</v>
      </c>
      <c r="O88" s="3" t="str">
        <f t="shared" si="8"/>
        <v/>
      </c>
    </row>
    <row r="89" spans="1:15" s="3" customFormat="1" ht="18" customHeight="1" x14ac:dyDescent="0.25">
      <c r="A89" s="68"/>
      <c r="B89" s="65"/>
      <c r="C89" s="21"/>
      <c r="D89" s="22"/>
      <c r="E89" s="16"/>
      <c r="F89" s="16"/>
      <c r="G89" s="12" t="str">
        <f t="shared" si="0"/>
        <v/>
      </c>
      <c r="H89" s="16"/>
      <c r="J89" s="29" t="s">
        <v>58</v>
      </c>
      <c r="K89" s="29" t="str">
        <f t="shared" si="5"/>
        <v/>
      </c>
      <c r="L89" s="3">
        <f t="shared" si="6"/>
        <v>0</v>
      </c>
      <c r="M89" s="3" t="str">
        <f>IF(ISBLANK(H89),"",SUM(L$7:L89))</f>
        <v/>
      </c>
      <c r="N89" s="3" t="str">
        <f t="shared" si="7"/>
        <v>Ecriture</v>
      </c>
      <c r="O89" s="3" t="str">
        <f t="shared" si="8"/>
        <v/>
      </c>
    </row>
    <row r="90" spans="1:15" s="3" customFormat="1" ht="18" customHeight="1" x14ac:dyDescent="0.25">
      <c r="A90" s="68"/>
      <c r="B90" s="65"/>
      <c r="C90" s="21"/>
      <c r="D90" s="22"/>
      <c r="E90" s="16"/>
      <c r="F90" s="16"/>
      <c r="G90" s="12" t="str">
        <f t="shared" si="0"/>
        <v/>
      </c>
      <c r="H90" s="16"/>
      <c r="J90" s="29" t="s">
        <v>58</v>
      </c>
      <c r="K90" s="29" t="str">
        <f t="shared" si="5"/>
        <v/>
      </c>
      <c r="L90" s="3">
        <f t="shared" si="6"/>
        <v>0</v>
      </c>
      <c r="M90" s="3" t="str">
        <f>IF(ISBLANK(H90),"",SUM(L$7:L90))</f>
        <v/>
      </c>
      <c r="N90" s="3" t="str">
        <f t="shared" si="7"/>
        <v>Ecriture</v>
      </c>
      <c r="O90" s="3" t="str">
        <f t="shared" si="8"/>
        <v/>
      </c>
    </row>
    <row r="91" spans="1:15" s="3" customFormat="1" ht="18" customHeight="1" x14ac:dyDescent="0.25">
      <c r="A91" s="72"/>
      <c r="B91" s="66"/>
      <c r="C91" s="23"/>
      <c r="D91" s="24"/>
      <c r="E91" s="17"/>
      <c r="F91" s="17"/>
      <c r="G91" s="13" t="str">
        <f t="shared" si="0"/>
        <v/>
      </c>
      <c r="H91" s="17"/>
      <c r="J91" s="29" t="s">
        <v>58</v>
      </c>
      <c r="K91" s="29" t="str">
        <f t="shared" si="5"/>
        <v/>
      </c>
      <c r="L91" s="3">
        <f t="shared" si="6"/>
        <v>0</v>
      </c>
      <c r="M91" s="3" t="str">
        <f>IF(ISBLANK(H91),"",SUM(L$7:L91))</f>
        <v/>
      </c>
      <c r="N91" s="3" t="str">
        <f t="shared" si="7"/>
        <v>Ecriture</v>
      </c>
      <c r="O91" s="3" t="str">
        <f t="shared" si="8"/>
        <v/>
      </c>
    </row>
    <row r="92" spans="1:15" s="3" customFormat="1" ht="18" customHeight="1" x14ac:dyDescent="0.25">
      <c r="A92" s="71" t="s">
        <v>88</v>
      </c>
      <c r="B92" s="67"/>
      <c r="C92" s="25" t="s">
        <v>83</v>
      </c>
      <c r="D92" s="26" t="s">
        <v>9</v>
      </c>
      <c r="E92" s="18"/>
      <c r="F92" s="18"/>
      <c r="G92" s="14" t="str">
        <f t="shared" si="0"/>
        <v/>
      </c>
      <c r="H92" s="18"/>
      <c r="J92" s="29" t="s">
        <v>185</v>
      </c>
      <c r="K92" s="29" t="str">
        <f t="shared" si="5"/>
        <v/>
      </c>
      <c r="L92" s="3">
        <f t="shared" si="6"/>
        <v>0</v>
      </c>
      <c r="M92" s="3" t="str">
        <f>IF(ISBLANK(H92),"",SUM(L$7:L92))</f>
        <v/>
      </c>
      <c r="N92" s="3" t="str">
        <f t="shared" si="7"/>
        <v>Petites fournitures</v>
      </c>
      <c r="O92" s="3" t="str">
        <f t="shared" si="8"/>
        <v/>
      </c>
    </row>
    <row r="93" spans="1:15" s="3" customFormat="1" ht="18" customHeight="1" x14ac:dyDescent="0.25">
      <c r="A93" s="68"/>
      <c r="B93" s="65"/>
      <c r="C93" s="21" t="s">
        <v>84</v>
      </c>
      <c r="D93" s="22" t="s">
        <v>9</v>
      </c>
      <c r="E93" s="16"/>
      <c r="F93" s="16"/>
      <c r="G93" s="12" t="str">
        <f t="shared" si="0"/>
        <v/>
      </c>
      <c r="H93" s="16"/>
      <c r="J93" s="29" t="s">
        <v>185</v>
      </c>
      <c r="K93" s="29" t="str">
        <f t="shared" si="5"/>
        <v/>
      </c>
      <c r="L93" s="3">
        <f t="shared" si="6"/>
        <v>0</v>
      </c>
      <c r="M93" s="3" t="str">
        <f>IF(ISBLANK(H93),"",SUM(L$7:L93))</f>
        <v/>
      </c>
      <c r="N93" s="3" t="str">
        <f t="shared" si="7"/>
        <v>Petites fournitures</v>
      </c>
      <c r="O93" s="3" t="str">
        <f t="shared" si="8"/>
        <v/>
      </c>
    </row>
    <row r="94" spans="1:15" s="3" customFormat="1" ht="18" customHeight="1" x14ac:dyDescent="0.25">
      <c r="A94" s="68"/>
      <c r="B94" s="65"/>
      <c r="C94" s="21" t="s">
        <v>89</v>
      </c>
      <c r="D94" s="22" t="s">
        <v>9</v>
      </c>
      <c r="E94" s="16"/>
      <c r="F94" s="16"/>
      <c r="G94" s="12" t="str">
        <f t="shared" si="0"/>
        <v/>
      </c>
      <c r="H94" s="16"/>
      <c r="J94" s="29" t="s">
        <v>185</v>
      </c>
      <c r="K94" s="29" t="str">
        <f t="shared" si="5"/>
        <v/>
      </c>
      <c r="L94" s="3">
        <f t="shared" si="6"/>
        <v>0</v>
      </c>
      <c r="M94" s="3" t="str">
        <f>IF(ISBLANK(H94),"",SUM(L$7:L94))</f>
        <v/>
      </c>
      <c r="N94" s="3" t="str">
        <f t="shared" si="7"/>
        <v>Petites fournitures</v>
      </c>
      <c r="O94" s="3" t="str">
        <f t="shared" si="8"/>
        <v/>
      </c>
    </row>
    <row r="95" spans="1:15" s="3" customFormat="1" ht="18" customHeight="1" x14ac:dyDescent="0.25">
      <c r="A95" s="68"/>
      <c r="B95" s="65"/>
      <c r="C95" s="21" t="s">
        <v>90</v>
      </c>
      <c r="D95" s="22" t="s">
        <v>9</v>
      </c>
      <c r="E95" s="16"/>
      <c r="F95" s="16"/>
      <c r="G95" s="12" t="str">
        <f t="shared" si="0"/>
        <v/>
      </c>
      <c r="H95" s="16"/>
      <c r="J95" s="29" t="s">
        <v>185</v>
      </c>
      <c r="K95" s="29" t="str">
        <f t="shared" si="5"/>
        <v/>
      </c>
      <c r="L95" s="3">
        <f t="shared" si="6"/>
        <v>0</v>
      </c>
      <c r="M95" s="3" t="str">
        <f>IF(ISBLANK(H95),"",SUM(L$7:L95))</f>
        <v/>
      </c>
      <c r="N95" s="3" t="str">
        <f t="shared" si="7"/>
        <v>Petites fournitures</v>
      </c>
      <c r="O95" s="3" t="str">
        <f t="shared" si="8"/>
        <v/>
      </c>
    </row>
    <row r="96" spans="1:15" s="3" customFormat="1" ht="18" customHeight="1" x14ac:dyDescent="0.25">
      <c r="A96" s="68"/>
      <c r="B96" s="65"/>
      <c r="C96" s="21" t="s">
        <v>92</v>
      </c>
      <c r="D96" s="22" t="s">
        <v>9</v>
      </c>
      <c r="E96" s="16"/>
      <c r="F96" s="16"/>
      <c r="G96" s="12" t="str">
        <f t="shared" si="0"/>
        <v/>
      </c>
      <c r="H96" s="16"/>
      <c r="J96" s="29" t="s">
        <v>185</v>
      </c>
      <c r="K96" s="29" t="str">
        <f t="shared" si="5"/>
        <v/>
      </c>
      <c r="L96" s="3">
        <f t="shared" si="6"/>
        <v>0</v>
      </c>
      <c r="M96" s="3" t="str">
        <f>IF(ISBLANK(H96),"",SUM(L$7:L96))</f>
        <v/>
      </c>
      <c r="N96" s="3" t="str">
        <f t="shared" si="7"/>
        <v>Petites fournitures</v>
      </c>
      <c r="O96" s="3" t="str">
        <f t="shared" si="8"/>
        <v/>
      </c>
    </row>
    <row r="97" spans="1:15" s="3" customFormat="1" ht="18" customHeight="1" x14ac:dyDescent="0.25">
      <c r="A97" s="68"/>
      <c r="B97" s="65"/>
      <c r="C97" s="21" t="s">
        <v>93</v>
      </c>
      <c r="D97" s="22" t="s">
        <v>9</v>
      </c>
      <c r="E97" s="16"/>
      <c r="F97" s="16"/>
      <c r="G97" s="12" t="str">
        <f t="shared" si="0"/>
        <v/>
      </c>
      <c r="H97" s="16"/>
      <c r="J97" s="29" t="s">
        <v>185</v>
      </c>
      <c r="K97" s="29" t="str">
        <f t="shared" si="5"/>
        <v/>
      </c>
      <c r="L97" s="3">
        <f t="shared" si="6"/>
        <v>0</v>
      </c>
      <c r="M97" s="3" t="str">
        <f>IF(ISBLANK(H97),"",SUM(L$7:L97))</f>
        <v/>
      </c>
      <c r="N97" s="3" t="str">
        <f t="shared" si="7"/>
        <v>Petites fournitures</v>
      </c>
      <c r="O97" s="3" t="str">
        <f t="shared" si="8"/>
        <v/>
      </c>
    </row>
    <row r="98" spans="1:15" s="3" customFormat="1" ht="18" customHeight="1" x14ac:dyDescent="0.25">
      <c r="A98" s="68"/>
      <c r="B98" s="65"/>
      <c r="C98" s="21" t="s">
        <v>158</v>
      </c>
      <c r="D98" s="22" t="s">
        <v>16</v>
      </c>
      <c r="E98" s="16"/>
      <c r="F98" s="16"/>
      <c r="G98" s="12" t="str">
        <f t="shared" si="0"/>
        <v/>
      </c>
      <c r="H98" s="16"/>
      <c r="J98" s="29" t="s">
        <v>185</v>
      </c>
      <c r="K98" s="29" t="str">
        <f t="shared" si="5"/>
        <v/>
      </c>
      <c r="L98" s="3">
        <f t="shared" si="6"/>
        <v>0</v>
      </c>
      <c r="M98" s="3" t="str">
        <f>IF(ISBLANK(H98),"",SUM(L$7:L98))</f>
        <v/>
      </c>
      <c r="N98" s="3" t="str">
        <f t="shared" si="7"/>
        <v>Petites fournitures</v>
      </c>
      <c r="O98" s="3" t="str">
        <f t="shared" si="8"/>
        <v/>
      </c>
    </row>
    <row r="99" spans="1:15" s="3" customFormat="1" ht="18" customHeight="1" x14ac:dyDescent="0.25">
      <c r="A99" s="68"/>
      <c r="B99" s="65"/>
      <c r="C99" s="21" t="s">
        <v>159</v>
      </c>
      <c r="D99" s="22" t="s">
        <v>16</v>
      </c>
      <c r="E99" s="16"/>
      <c r="F99" s="16"/>
      <c r="G99" s="12" t="str">
        <f t="shared" si="0"/>
        <v/>
      </c>
      <c r="H99" s="16"/>
      <c r="J99" s="29" t="s">
        <v>185</v>
      </c>
      <c r="K99" s="29" t="str">
        <f t="shared" si="5"/>
        <v/>
      </c>
      <c r="L99" s="3">
        <f t="shared" si="6"/>
        <v>0</v>
      </c>
      <c r="M99" s="3" t="str">
        <f>IF(ISBLANK(H99),"",SUM(L$7:L99))</f>
        <v/>
      </c>
      <c r="N99" s="3" t="str">
        <f t="shared" si="7"/>
        <v>Petites fournitures</v>
      </c>
      <c r="O99" s="3" t="str">
        <f t="shared" si="8"/>
        <v/>
      </c>
    </row>
    <row r="100" spans="1:15" s="3" customFormat="1" ht="18" customHeight="1" x14ac:dyDescent="0.25">
      <c r="A100" s="68"/>
      <c r="B100" s="65"/>
      <c r="C100" s="21" t="s">
        <v>95</v>
      </c>
      <c r="D100" s="22" t="s">
        <v>9</v>
      </c>
      <c r="E100" s="16"/>
      <c r="F100" s="16"/>
      <c r="G100" s="12" t="str">
        <f t="shared" si="0"/>
        <v/>
      </c>
      <c r="H100" s="16"/>
      <c r="J100" s="29" t="s">
        <v>185</v>
      </c>
      <c r="K100" s="29" t="str">
        <f t="shared" si="5"/>
        <v/>
      </c>
      <c r="L100" s="3">
        <f t="shared" si="6"/>
        <v>0</v>
      </c>
      <c r="M100" s="3" t="str">
        <f>IF(ISBLANK(H100),"",SUM(L$7:L100))</f>
        <v/>
      </c>
      <c r="N100" s="3" t="str">
        <f t="shared" si="7"/>
        <v>Petites fournitures</v>
      </c>
      <c r="O100" s="3" t="str">
        <f t="shared" si="8"/>
        <v/>
      </c>
    </row>
    <row r="101" spans="1:15" s="3" customFormat="1" ht="18" customHeight="1" x14ac:dyDescent="0.25">
      <c r="A101" s="68"/>
      <c r="B101" s="65"/>
      <c r="C101" s="21" t="s">
        <v>160</v>
      </c>
      <c r="D101" s="22" t="s">
        <v>9</v>
      </c>
      <c r="E101" s="16"/>
      <c r="F101" s="16"/>
      <c r="G101" s="12" t="str">
        <f t="shared" si="0"/>
        <v/>
      </c>
      <c r="H101" s="16"/>
      <c r="J101" s="29" t="s">
        <v>185</v>
      </c>
      <c r="K101" s="29" t="str">
        <f t="shared" si="5"/>
        <v/>
      </c>
      <c r="L101" s="3">
        <f t="shared" si="6"/>
        <v>0</v>
      </c>
      <c r="M101" s="3" t="str">
        <f>IF(ISBLANK(H101),"",SUM(L$7:L101))</f>
        <v/>
      </c>
      <c r="N101" s="3" t="str">
        <f t="shared" si="7"/>
        <v>Petites fournitures</v>
      </c>
      <c r="O101" s="3" t="str">
        <f t="shared" si="8"/>
        <v/>
      </c>
    </row>
    <row r="102" spans="1:15" s="3" customFormat="1" ht="18" customHeight="1" x14ac:dyDescent="0.25">
      <c r="A102" s="68"/>
      <c r="B102" s="65"/>
      <c r="C102" s="21" t="s">
        <v>96</v>
      </c>
      <c r="D102" s="22" t="s">
        <v>6</v>
      </c>
      <c r="E102" s="16"/>
      <c r="F102" s="16"/>
      <c r="G102" s="12" t="str">
        <f t="shared" si="0"/>
        <v/>
      </c>
      <c r="H102" s="16"/>
      <c r="J102" s="29" t="s">
        <v>185</v>
      </c>
      <c r="K102" s="29" t="str">
        <f t="shared" si="5"/>
        <v/>
      </c>
      <c r="L102" s="3">
        <f t="shared" si="6"/>
        <v>0</v>
      </c>
      <c r="M102" s="3" t="str">
        <f>IF(ISBLANK(H102),"",SUM(L$7:L102))</f>
        <v/>
      </c>
      <c r="N102" s="3" t="str">
        <f t="shared" si="7"/>
        <v>Petites fournitures</v>
      </c>
      <c r="O102" s="3" t="str">
        <f t="shared" si="8"/>
        <v/>
      </c>
    </row>
    <row r="103" spans="1:15" s="3" customFormat="1" ht="18" customHeight="1" x14ac:dyDescent="0.25">
      <c r="A103" s="68"/>
      <c r="B103" s="65"/>
      <c r="C103" s="21" t="s">
        <v>161</v>
      </c>
      <c r="D103" s="22" t="s">
        <v>6</v>
      </c>
      <c r="E103" s="16"/>
      <c r="F103" s="16"/>
      <c r="G103" s="12" t="str">
        <f t="shared" si="0"/>
        <v/>
      </c>
      <c r="H103" s="16"/>
      <c r="J103" s="29" t="s">
        <v>185</v>
      </c>
      <c r="K103" s="29" t="str">
        <f t="shared" si="5"/>
        <v/>
      </c>
      <c r="L103" s="3">
        <f t="shared" si="6"/>
        <v>0</v>
      </c>
      <c r="M103" s="3" t="str">
        <f>IF(ISBLANK(H103),"",SUM(L$7:L103))</f>
        <v/>
      </c>
      <c r="N103" s="3" t="str">
        <f t="shared" si="7"/>
        <v>Petites fournitures</v>
      </c>
      <c r="O103" s="3" t="str">
        <f t="shared" si="8"/>
        <v/>
      </c>
    </row>
    <row r="104" spans="1:15" s="3" customFormat="1" ht="18" customHeight="1" x14ac:dyDescent="0.25">
      <c r="A104" s="68"/>
      <c r="B104" s="65"/>
      <c r="C104" s="21" t="s">
        <v>162</v>
      </c>
      <c r="D104" s="22" t="s">
        <v>47</v>
      </c>
      <c r="E104" s="16"/>
      <c r="F104" s="16"/>
      <c r="G104" s="12" t="str">
        <f t="shared" si="0"/>
        <v/>
      </c>
      <c r="H104" s="16"/>
      <c r="J104" s="29" t="s">
        <v>185</v>
      </c>
      <c r="K104" s="29" t="str">
        <f t="shared" si="5"/>
        <v/>
      </c>
      <c r="L104" s="3">
        <f t="shared" si="6"/>
        <v>0</v>
      </c>
      <c r="M104" s="3" t="str">
        <f>IF(ISBLANK(H104),"",SUM(L$7:L104))</f>
        <v/>
      </c>
      <c r="N104" s="3" t="str">
        <f t="shared" si="7"/>
        <v>Petites fournitures</v>
      </c>
      <c r="O104" s="3" t="str">
        <f t="shared" si="8"/>
        <v/>
      </c>
    </row>
    <row r="105" spans="1:15" s="3" customFormat="1" ht="18" customHeight="1" x14ac:dyDescent="0.25">
      <c r="A105" s="68"/>
      <c r="B105" s="65"/>
      <c r="C105" s="21" t="s">
        <v>112</v>
      </c>
      <c r="D105" s="22" t="s">
        <v>9</v>
      </c>
      <c r="E105" s="16"/>
      <c r="F105" s="16"/>
      <c r="G105" s="12" t="str">
        <f t="shared" si="0"/>
        <v/>
      </c>
      <c r="H105" s="16"/>
      <c r="J105" s="29" t="s">
        <v>185</v>
      </c>
      <c r="K105" s="29" t="str">
        <f t="shared" si="5"/>
        <v/>
      </c>
      <c r="L105" s="3">
        <f t="shared" si="6"/>
        <v>0</v>
      </c>
      <c r="M105" s="3" t="str">
        <f>IF(ISBLANK(H105),"",SUM(L$7:L105))</f>
        <v/>
      </c>
      <c r="N105" s="3" t="str">
        <f t="shared" si="7"/>
        <v>Petites fournitures</v>
      </c>
      <c r="O105" s="3" t="str">
        <f t="shared" si="8"/>
        <v/>
      </c>
    </row>
    <row r="106" spans="1:15" s="3" customFormat="1" ht="18" customHeight="1" x14ac:dyDescent="0.25">
      <c r="A106" s="68"/>
      <c r="B106" s="65"/>
      <c r="C106" s="21" t="s">
        <v>113</v>
      </c>
      <c r="D106" s="22" t="s">
        <v>9</v>
      </c>
      <c r="E106" s="16"/>
      <c r="F106" s="16"/>
      <c r="G106" s="12" t="str">
        <f t="shared" si="0"/>
        <v/>
      </c>
      <c r="H106" s="16"/>
      <c r="J106" s="29" t="s">
        <v>185</v>
      </c>
      <c r="K106" s="29" t="str">
        <f t="shared" si="5"/>
        <v/>
      </c>
      <c r="L106" s="3">
        <f t="shared" si="6"/>
        <v>0</v>
      </c>
      <c r="M106" s="3" t="str">
        <f>IF(ISBLANK(H106),"",SUM(L$7:L106))</f>
        <v/>
      </c>
      <c r="N106" s="3" t="str">
        <f t="shared" si="7"/>
        <v>Petites fournitures</v>
      </c>
      <c r="O106" s="3" t="str">
        <f t="shared" si="8"/>
        <v/>
      </c>
    </row>
    <row r="107" spans="1:15" s="3" customFormat="1" ht="18" customHeight="1" x14ac:dyDescent="0.25">
      <c r="A107" s="68"/>
      <c r="B107" s="65"/>
      <c r="C107" s="21" t="s">
        <v>114</v>
      </c>
      <c r="D107" s="22" t="s">
        <v>6</v>
      </c>
      <c r="E107" s="16"/>
      <c r="F107" s="16"/>
      <c r="G107" s="12" t="str">
        <f t="shared" si="0"/>
        <v/>
      </c>
      <c r="H107" s="16"/>
      <c r="J107" s="29" t="s">
        <v>185</v>
      </c>
      <c r="K107" s="29" t="str">
        <f t="shared" si="5"/>
        <v/>
      </c>
      <c r="L107" s="3">
        <f t="shared" si="6"/>
        <v>0</v>
      </c>
      <c r="M107" s="3" t="str">
        <f>IF(ISBLANK(H107),"",SUM(L$7:L107))</f>
        <v/>
      </c>
      <c r="N107" s="3" t="str">
        <f t="shared" si="7"/>
        <v>Petites fournitures</v>
      </c>
      <c r="O107" s="3" t="str">
        <f t="shared" si="8"/>
        <v/>
      </c>
    </row>
    <row r="108" spans="1:15" s="3" customFormat="1" ht="18" customHeight="1" x14ac:dyDescent="0.25">
      <c r="A108" s="68"/>
      <c r="B108" s="65"/>
      <c r="C108" s="21" t="s">
        <v>115</v>
      </c>
      <c r="D108" s="22" t="s">
        <v>6</v>
      </c>
      <c r="E108" s="16"/>
      <c r="F108" s="16"/>
      <c r="G108" s="12" t="str">
        <f t="shared" si="0"/>
        <v/>
      </c>
      <c r="H108" s="16"/>
      <c r="J108" s="29" t="s">
        <v>185</v>
      </c>
      <c r="K108" s="29" t="str">
        <f t="shared" si="5"/>
        <v/>
      </c>
      <c r="L108" s="3">
        <f t="shared" si="6"/>
        <v>0</v>
      </c>
      <c r="M108" s="3" t="str">
        <f>IF(ISBLANK(H108),"",SUM(L$7:L108))</f>
        <v/>
      </c>
      <c r="N108" s="3" t="str">
        <f t="shared" si="7"/>
        <v>Petites fournitures</v>
      </c>
      <c r="O108" s="3" t="str">
        <f t="shared" si="8"/>
        <v/>
      </c>
    </row>
    <row r="109" spans="1:15" s="3" customFormat="1" ht="18" customHeight="1" x14ac:dyDescent="0.25">
      <c r="A109" s="68"/>
      <c r="B109" s="65"/>
      <c r="C109" s="21" t="s">
        <v>111</v>
      </c>
      <c r="D109" s="22" t="s">
        <v>9</v>
      </c>
      <c r="E109" s="16"/>
      <c r="F109" s="16"/>
      <c r="G109" s="12" t="str">
        <f t="shared" si="0"/>
        <v/>
      </c>
      <c r="H109" s="16"/>
      <c r="J109" s="29" t="s">
        <v>185</v>
      </c>
      <c r="K109" s="29" t="str">
        <f t="shared" si="5"/>
        <v/>
      </c>
      <c r="L109" s="3">
        <f t="shared" si="6"/>
        <v>0</v>
      </c>
      <c r="M109" s="3" t="str">
        <f>IF(ISBLANK(H109),"",SUM(L$7:L109))</f>
        <v/>
      </c>
      <c r="N109" s="3" t="str">
        <f t="shared" si="7"/>
        <v>Petites fournitures</v>
      </c>
      <c r="O109" s="3" t="str">
        <f t="shared" si="8"/>
        <v/>
      </c>
    </row>
    <row r="110" spans="1:15" s="3" customFormat="1" ht="18" customHeight="1" x14ac:dyDescent="0.25">
      <c r="A110" s="68"/>
      <c r="B110" s="65"/>
      <c r="C110" s="21" t="s">
        <v>110</v>
      </c>
      <c r="D110" s="22" t="s">
        <v>9</v>
      </c>
      <c r="E110" s="16"/>
      <c r="F110" s="16"/>
      <c r="G110" s="12" t="str">
        <f t="shared" si="0"/>
        <v/>
      </c>
      <c r="H110" s="16"/>
      <c r="J110" s="29" t="s">
        <v>185</v>
      </c>
      <c r="K110" s="29" t="str">
        <f t="shared" si="5"/>
        <v/>
      </c>
      <c r="L110" s="3">
        <f t="shared" si="6"/>
        <v>0</v>
      </c>
      <c r="M110" s="3" t="str">
        <f>IF(ISBLANK(H110),"",SUM(L$7:L110))</f>
        <v/>
      </c>
      <c r="N110" s="3" t="str">
        <f t="shared" si="7"/>
        <v>Petites fournitures</v>
      </c>
      <c r="O110" s="3" t="str">
        <f t="shared" si="8"/>
        <v/>
      </c>
    </row>
    <row r="111" spans="1:15" s="3" customFormat="1" ht="18" customHeight="1" x14ac:dyDescent="0.25">
      <c r="A111" s="68"/>
      <c r="B111" s="65"/>
      <c r="C111" s="21" t="s">
        <v>120</v>
      </c>
      <c r="D111" s="22" t="s">
        <v>9</v>
      </c>
      <c r="E111" s="16"/>
      <c r="F111" s="16"/>
      <c r="G111" s="12" t="str">
        <f t="shared" si="0"/>
        <v/>
      </c>
      <c r="H111" s="16"/>
      <c r="J111" s="29" t="s">
        <v>185</v>
      </c>
      <c r="K111" s="29" t="str">
        <f t="shared" si="5"/>
        <v/>
      </c>
      <c r="L111" s="3">
        <f t="shared" si="6"/>
        <v>0</v>
      </c>
      <c r="M111" s="3" t="str">
        <f>IF(ISBLANK(H111),"",SUM(L$7:L111))</f>
        <v/>
      </c>
      <c r="N111" s="3" t="str">
        <f t="shared" si="7"/>
        <v>Petites fournitures</v>
      </c>
      <c r="O111" s="3" t="str">
        <f t="shared" si="8"/>
        <v/>
      </c>
    </row>
    <row r="112" spans="1:15" s="3" customFormat="1" ht="18" customHeight="1" x14ac:dyDescent="0.25">
      <c r="A112" s="68"/>
      <c r="B112" s="65"/>
      <c r="C112" s="21"/>
      <c r="D112" s="22"/>
      <c r="E112" s="16"/>
      <c r="F112" s="16"/>
      <c r="G112" s="12" t="str">
        <f t="shared" si="0"/>
        <v/>
      </c>
      <c r="H112" s="16"/>
      <c r="J112" s="29" t="s">
        <v>185</v>
      </c>
      <c r="K112" s="29" t="str">
        <f t="shared" si="5"/>
        <v/>
      </c>
      <c r="L112" s="3">
        <f t="shared" si="6"/>
        <v>0</v>
      </c>
      <c r="M112" s="3" t="str">
        <f>IF(ISBLANK(H112),"",SUM(L$7:L112))</f>
        <v/>
      </c>
      <c r="N112" s="3" t="str">
        <f t="shared" si="7"/>
        <v>Petites fournitures</v>
      </c>
      <c r="O112" s="3" t="str">
        <f t="shared" si="8"/>
        <v/>
      </c>
    </row>
    <row r="113" spans="1:15" s="3" customFormat="1" ht="18" customHeight="1" x14ac:dyDescent="0.25">
      <c r="A113" s="68"/>
      <c r="B113" s="65"/>
      <c r="C113" s="21" t="s">
        <v>91</v>
      </c>
      <c r="D113" s="22" t="s">
        <v>9</v>
      </c>
      <c r="E113" s="16"/>
      <c r="F113" s="16"/>
      <c r="G113" s="12" t="str">
        <f t="shared" si="0"/>
        <v/>
      </c>
      <c r="H113" s="16"/>
      <c r="J113" s="29" t="s">
        <v>185</v>
      </c>
      <c r="K113" s="29" t="str">
        <f t="shared" si="5"/>
        <v/>
      </c>
      <c r="L113" s="3">
        <f t="shared" si="6"/>
        <v>0</v>
      </c>
      <c r="M113" s="3" t="str">
        <f>IF(ISBLANK(H113),"",SUM(L$7:L113))</f>
        <v/>
      </c>
      <c r="N113" s="3" t="str">
        <f t="shared" si="7"/>
        <v>Petites fournitures</v>
      </c>
      <c r="O113" s="3" t="str">
        <f t="shared" si="8"/>
        <v/>
      </c>
    </row>
    <row r="114" spans="1:15" s="3" customFormat="1" ht="18" customHeight="1" x14ac:dyDescent="0.25">
      <c r="A114" s="68"/>
      <c r="B114" s="65"/>
      <c r="C114" s="21" t="s">
        <v>94</v>
      </c>
      <c r="D114" s="22" t="s">
        <v>9</v>
      </c>
      <c r="E114" s="16"/>
      <c r="F114" s="16"/>
      <c r="G114" s="12" t="str">
        <f t="shared" si="0"/>
        <v/>
      </c>
      <c r="H114" s="16"/>
      <c r="J114" s="29" t="s">
        <v>185</v>
      </c>
      <c r="K114" s="29" t="str">
        <f t="shared" si="5"/>
        <v/>
      </c>
      <c r="L114" s="3">
        <f t="shared" si="6"/>
        <v>0</v>
      </c>
      <c r="M114" s="3" t="str">
        <f>IF(ISBLANK(H114),"",SUM(L$7:L114))</f>
        <v/>
      </c>
      <c r="N114" s="3" t="str">
        <f t="shared" si="7"/>
        <v>Petites fournitures</v>
      </c>
      <c r="O114" s="3" t="str">
        <f t="shared" si="8"/>
        <v/>
      </c>
    </row>
    <row r="115" spans="1:15" s="3" customFormat="1" ht="18" customHeight="1" x14ac:dyDescent="0.25">
      <c r="A115" s="68"/>
      <c r="B115" s="65"/>
      <c r="C115" s="21" t="s">
        <v>109</v>
      </c>
      <c r="D115" s="22" t="s">
        <v>9</v>
      </c>
      <c r="E115" s="16"/>
      <c r="F115" s="16"/>
      <c r="G115" s="12" t="str">
        <f t="shared" si="0"/>
        <v/>
      </c>
      <c r="H115" s="16"/>
      <c r="J115" s="29" t="s">
        <v>185</v>
      </c>
      <c r="K115" s="29" t="str">
        <f t="shared" si="5"/>
        <v/>
      </c>
      <c r="L115" s="3">
        <f t="shared" si="6"/>
        <v>0</v>
      </c>
      <c r="M115" s="3" t="str">
        <f>IF(ISBLANK(H115),"",SUM(L$7:L115))</f>
        <v/>
      </c>
      <c r="N115" s="3" t="str">
        <f t="shared" si="7"/>
        <v>Petites fournitures</v>
      </c>
      <c r="O115" s="3" t="str">
        <f t="shared" si="8"/>
        <v/>
      </c>
    </row>
    <row r="116" spans="1:15" s="3" customFormat="1" ht="18" customHeight="1" x14ac:dyDescent="0.25">
      <c r="A116" s="68"/>
      <c r="B116" s="65"/>
      <c r="C116" s="21" t="s">
        <v>116</v>
      </c>
      <c r="D116" s="22" t="s">
        <v>9</v>
      </c>
      <c r="E116" s="16"/>
      <c r="F116" s="16"/>
      <c r="G116" s="12" t="str">
        <f t="shared" ref="G116:G179" si="9">IF(ISBLANK(E116),"",IF(E116&lt;F116,"Alerte !","stock OK"))</f>
        <v/>
      </c>
      <c r="H116" s="16"/>
      <c r="J116" s="29" t="s">
        <v>185</v>
      </c>
      <c r="K116" s="29" t="str">
        <f t="shared" si="5"/>
        <v/>
      </c>
      <c r="L116" s="3">
        <f t="shared" si="6"/>
        <v>0</v>
      </c>
      <c r="M116" s="3" t="str">
        <f>IF(ISBLANK(H116),"",SUM(L$7:L116))</f>
        <v/>
      </c>
      <c r="N116" s="3" t="str">
        <f t="shared" si="7"/>
        <v>Petites fournitures</v>
      </c>
      <c r="O116" s="3" t="str">
        <f t="shared" si="8"/>
        <v/>
      </c>
    </row>
    <row r="117" spans="1:15" s="3" customFormat="1" ht="18" customHeight="1" x14ac:dyDescent="0.25">
      <c r="A117" s="68"/>
      <c r="B117" s="65"/>
      <c r="C117" s="21" t="s">
        <v>117</v>
      </c>
      <c r="D117" s="22" t="s">
        <v>16</v>
      </c>
      <c r="E117" s="16"/>
      <c r="F117" s="16"/>
      <c r="G117" s="12" t="str">
        <f t="shared" si="9"/>
        <v/>
      </c>
      <c r="H117" s="16"/>
      <c r="J117" s="29" t="s">
        <v>185</v>
      </c>
      <c r="K117" s="29" t="str">
        <f t="shared" si="5"/>
        <v/>
      </c>
      <c r="L117" s="3">
        <f t="shared" si="6"/>
        <v>0</v>
      </c>
      <c r="M117" s="3" t="str">
        <f>IF(ISBLANK(H117),"",SUM(L$7:L117))</f>
        <v/>
      </c>
      <c r="N117" s="3" t="str">
        <f t="shared" si="7"/>
        <v>Petites fournitures</v>
      </c>
      <c r="O117" s="3" t="str">
        <f t="shared" si="8"/>
        <v/>
      </c>
    </row>
    <row r="118" spans="1:15" s="3" customFormat="1" ht="18" customHeight="1" x14ac:dyDescent="0.25">
      <c r="A118" s="68"/>
      <c r="B118" s="65"/>
      <c r="C118" s="21" t="s">
        <v>118</v>
      </c>
      <c r="D118" s="22" t="s">
        <v>9</v>
      </c>
      <c r="E118" s="16"/>
      <c r="F118" s="16"/>
      <c r="G118" s="12" t="str">
        <f t="shared" si="9"/>
        <v/>
      </c>
      <c r="H118" s="16"/>
      <c r="J118" s="29" t="s">
        <v>185</v>
      </c>
      <c r="K118" s="29" t="str">
        <f t="shared" si="5"/>
        <v/>
      </c>
      <c r="L118" s="3">
        <f t="shared" si="6"/>
        <v>0</v>
      </c>
      <c r="M118" s="3" t="str">
        <f>IF(ISBLANK(H118),"",SUM(L$7:L118))</f>
        <v/>
      </c>
      <c r="N118" s="3" t="str">
        <f t="shared" si="7"/>
        <v>Petites fournitures</v>
      </c>
      <c r="O118" s="3" t="str">
        <f t="shared" si="8"/>
        <v/>
      </c>
    </row>
    <row r="119" spans="1:15" s="3" customFormat="1" ht="18" customHeight="1" x14ac:dyDescent="0.25">
      <c r="A119" s="68"/>
      <c r="B119" s="65"/>
      <c r="C119" s="21" t="s">
        <v>119</v>
      </c>
      <c r="D119" s="22" t="s">
        <v>5</v>
      </c>
      <c r="E119" s="16"/>
      <c r="F119" s="16"/>
      <c r="G119" s="12" t="str">
        <f t="shared" si="9"/>
        <v/>
      </c>
      <c r="H119" s="16"/>
      <c r="J119" s="29" t="s">
        <v>185</v>
      </c>
      <c r="K119" s="29" t="str">
        <f t="shared" si="5"/>
        <v/>
      </c>
      <c r="L119" s="3">
        <f t="shared" si="6"/>
        <v>0</v>
      </c>
      <c r="M119" s="3" t="str">
        <f>IF(ISBLANK(H119),"",SUM(L$7:L119))</f>
        <v/>
      </c>
      <c r="N119" s="3" t="str">
        <f t="shared" si="7"/>
        <v>Petites fournitures</v>
      </c>
      <c r="O119" s="3" t="str">
        <f t="shared" si="8"/>
        <v/>
      </c>
    </row>
    <row r="120" spans="1:15" s="3" customFormat="1" ht="18" customHeight="1" x14ac:dyDescent="0.25">
      <c r="A120" s="68"/>
      <c r="B120" s="65"/>
      <c r="C120" s="21"/>
      <c r="D120" s="22"/>
      <c r="E120" s="16"/>
      <c r="F120" s="16"/>
      <c r="G120" s="12" t="str">
        <f t="shared" si="9"/>
        <v/>
      </c>
      <c r="H120" s="16"/>
      <c r="J120" s="29" t="s">
        <v>185</v>
      </c>
      <c r="K120" s="29" t="str">
        <f t="shared" si="5"/>
        <v/>
      </c>
      <c r="L120" s="3">
        <f t="shared" si="6"/>
        <v>0</v>
      </c>
      <c r="M120" s="3" t="str">
        <f>IF(ISBLANK(H120),"",SUM(L$7:L120))</f>
        <v/>
      </c>
      <c r="N120" s="3" t="str">
        <f t="shared" si="7"/>
        <v>Petites fournitures</v>
      </c>
      <c r="O120" s="3" t="str">
        <f t="shared" si="8"/>
        <v/>
      </c>
    </row>
    <row r="121" spans="1:15" s="3" customFormat="1" ht="18" customHeight="1" x14ac:dyDescent="0.25">
      <c r="A121" s="68"/>
      <c r="B121" s="65"/>
      <c r="C121" s="21"/>
      <c r="D121" s="22"/>
      <c r="E121" s="16"/>
      <c r="F121" s="16"/>
      <c r="G121" s="12" t="str">
        <f t="shared" si="9"/>
        <v/>
      </c>
      <c r="H121" s="16"/>
      <c r="J121" s="29" t="s">
        <v>185</v>
      </c>
      <c r="K121" s="29" t="str">
        <f t="shared" si="5"/>
        <v/>
      </c>
      <c r="L121" s="3">
        <f t="shared" si="6"/>
        <v>0</v>
      </c>
      <c r="M121" s="3" t="str">
        <f>IF(ISBLANK(H121),"",SUM(L$7:L121))</f>
        <v/>
      </c>
      <c r="N121" s="3" t="str">
        <f t="shared" si="7"/>
        <v>Petites fournitures</v>
      </c>
      <c r="O121" s="3" t="str">
        <f t="shared" si="8"/>
        <v/>
      </c>
    </row>
    <row r="122" spans="1:15" s="3" customFormat="1" ht="18" customHeight="1" x14ac:dyDescent="0.25">
      <c r="A122" s="68"/>
      <c r="B122" s="65"/>
      <c r="C122" s="21"/>
      <c r="D122" s="22"/>
      <c r="E122" s="16"/>
      <c r="F122" s="16"/>
      <c r="G122" s="12" t="str">
        <f t="shared" si="9"/>
        <v/>
      </c>
      <c r="H122" s="16"/>
      <c r="J122" s="29" t="s">
        <v>185</v>
      </c>
      <c r="K122" s="29" t="str">
        <f t="shared" si="5"/>
        <v/>
      </c>
      <c r="L122" s="3">
        <f t="shared" si="6"/>
        <v>0</v>
      </c>
      <c r="M122" s="3" t="str">
        <f>IF(ISBLANK(H122),"",SUM(L$7:L122))</f>
        <v/>
      </c>
      <c r="N122" s="3" t="str">
        <f t="shared" si="7"/>
        <v>Petites fournitures</v>
      </c>
      <c r="O122" s="3" t="str">
        <f t="shared" si="8"/>
        <v/>
      </c>
    </row>
    <row r="123" spans="1:15" s="3" customFormat="1" ht="18" customHeight="1" x14ac:dyDescent="0.25">
      <c r="A123" s="68"/>
      <c r="B123" s="65"/>
      <c r="C123" s="21"/>
      <c r="D123" s="22"/>
      <c r="E123" s="16"/>
      <c r="F123" s="16"/>
      <c r="G123" s="12" t="str">
        <f t="shared" si="9"/>
        <v/>
      </c>
      <c r="H123" s="16"/>
      <c r="J123" s="29" t="s">
        <v>185</v>
      </c>
      <c r="K123" s="29" t="str">
        <f t="shared" si="5"/>
        <v/>
      </c>
      <c r="L123" s="3">
        <f t="shared" si="6"/>
        <v>0</v>
      </c>
      <c r="M123" s="3" t="str">
        <f>IF(ISBLANK(H123),"",SUM(L$7:L123))</f>
        <v/>
      </c>
      <c r="N123" s="3" t="str">
        <f t="shared" si="7"/>
        <v>Petites fournitures</v>
      </c>
      <c r="O123" s="3" t="str">
        <f t="shared" si="8"/>
        <v/>
      </c>
    </row>
    <row r="124" spans="1:15" s="3" customFormat="1" ht="18" customHeight="1" x14ac:dyDescent="0.25">
      <c r="A124" s="68"/>
      <c r="B124" s="65"/>
      <c r="C124" s="21"/>
      <c r="D124" s="22"/>
      <c r="E124" s="16"/>
      <c r="F124" s="16"/>
      <c r="G124" s="12" t="str">
        <f t="shared" si="9"/>
        <v/>
      </c>
      <c r="H124" s="16"/>
      <c r="J124" s="29" t="s">
        <v>185</v>
      </c>
      <c r="K124" s="29" t="str">
        <f t="shared" si="5"/>
        <v/>
      </c>
      <c r="L124" s="3">
        <f t="shared" si="6"/>
        <v>0</v>
      </c>
      <c r="M124" s="3" t="str">
        <f>IF(ISBLANK(H124),"",SUM(L$7:L124))</f>
        <v/>
      </c>
      <c r="N124" s="3" t="str">
        <f t="shared" si="7"/>
        <v>Petites fournitures</v>
      </c>
      <c r="O124" s="3" t="str">
        <f t="shared" si="8"/>
        <v/>
      </c>
    </row>
    <row r="125" spans="1:15" s="3" customFormat="1" ht="18" customHeight="1" x14ac:dyDescent="0.25">
      <c r="A125" s="68"/>
      <c r="B125" s="65"/>
      <c r="C125" s="21"/>
      <c r="D125" s="22"/>
      <c r="E125" s="16"/>
      <c r="F125" s="16"/>
      <c r="G125" s="12" t="str">
        <f t="shared" si="9"/>
        <v/>
      </c>
      <c r="H125" s="16"/>
      <c r="J125" s="29" t="s">
        <v>185</v>
      </c>
      <c r="K125" s="29" t="str">
        <f t="shared" si="5"/>
        <v/>
      </c>
      <c r="L125" s="3">
        <f t="shared" si="6"/>
        <v>0</v>
      </c>
      <c r="M125" s="3" t="str">
        <f>IF(ISBLANK(H125),"",SUM(L$7:L125))</f>
        <v/>
      </c>
      <c r="N125" s="3" t="str">
        <f t="shared" si="7"/>
        <v>Petites fournitures</v>
      </c>
      <c r="O125" s="3" t="str">
        <f t="shared" si="8"/>
        <v/>
      </c>
    </row>
    <row r="126" spans="1:15" s="3" customFormat="1" ht="18" customHeight="1" x14ac:dyDescent="0.25">
      <c r="A126" s="72"/>
      <c r="B126" s="66"/>
      <c r="C126" s="23"/>
      <c r="D126" s="24"/>
      <c r="E126" s="17"/>
      <c r="F126" s="17"/>
      <c r="G126" s="13" t="str">
        <f t="shared" si="9"/>
        <v/>
      </c>
      <c r="H126" s="17"/>
      <c r="J126" s="29" t="s">
        <v>185</v>
      </c>
      <c r="K126" s="29" t="str">
        <f t="shared" si="5"/>
        <v/>
      </c>
      <c r="L126" s="3">
        <f t="shared" si="6"/>
        <v>0</v>
      </c>
      <c r="M126" s="3" t="str">
        <f>IF(ISBLANK(H126),"",SUM(L$7:L126))</f>
        <v/>
      </c>
      <c r="N126" s="3" t="str">
        <f t="shared" si="7"/>
        <v>Petites fournitures</v>
      </c>
      <c r="O126" s="3" t="str">
        <f t="shared" si="8"/>
        <v/>
      </c>
    </row>
    <row r="127" spans="1:15" s="3" customFormat="1" ht="18" customHeight="1" x14ac:dyDescent="0.25">
      <c r="A127" s="71" t="s">
        <v>124</v>
      </c>
      <c r="B127" s="67"/>
      <c r="C127" s="25" t="s">
        <v>125</v>
      </c>
      <c r="D127" s="26" t="s">
        <v>9</v>
      </c>
      <c r="E127" s="18"/>
      <c r="F127" s="18"/>
      <c r="G127" s="14" t="str">
        <f t="shared" si="9"/>
        <v/>
      </c>
      <c r="H127" s="18"/>
      <c r="J127" s="29" t="s">
        <v>123</v>
      </c>
      <c r="K127" s="29" t="str">
        <f t="shared" si="5"/>
        <v/>
      </c>
      <c r="L127" s="3">
        <f t="shared" si="6"/>
        <v>0</v>
      </c>
      <c r="M127" s="3" t="str">
        <f>IF(ISBLANK(H127),"",SUM(L$7:L127))</f>
        <v/>
      </c>
      <c r="N127" s="3" t="str">
        <f t="shared" si="7"/>
        <v>Reliure</v>
      </c>
      <c r="O127" s="3" t="str">
        <f t="shared" si="8"/>
        <v/>
      </c>
    </row>
    <row r="128" spans="1:15" s="3" customFormat="1" ht="18" customHeight="1" x14ac:dyDescent="0.25">
      <c r="A128" s="68"/>
      <c r="B128" s="65"/>
      <c r="C128" s="21" t="s">
        <v>126</v>
      </c>
      <c r="D128" s="22" t="s">
        <v>9</v>
      </c>
      <c r="E128" s="16"/>
      <c r="F128" s="16"/>
      <c r="G128" s="12" t="str">
        <f t="shared" si="9"/>
        <v/>
      </c>
      <c r="H128" s="16"/>
      <c r="J128" s="29" t="s">
        <v>123</v>
      </c>
      <c r="K128" s="29" t="str">
        <f t="shared" si="5"/>
        <v/>
      </c>
      <c r="L128" s="3">
        <f t="shared" si="6"/>
        <v>0</v>
      </c>
      <c r="M128" s="3" t="str">
        <f>IF(ISBLANK(H128),"",SUM(L$7:L128))</f>
        <v/>
      </c>
      <c r="N128" s="3" t="str">
        <f t="shared" si="7"/>
        <v>Reliure</v>
      </c>
      <c r="O128" s="3" t="str">
        <f t="shared" si="8"/>
        <v/>
      </c>
    </row>
    <row r="129" spans="1:15" s="3" customFormat="1" ht="18" customHeight="1" x14ac:dyDescent="0.25">
      <c r="A129" s="68"/>
      <c r="B129" s="65"/>
      <c r="C129" s="21" t="s">
        <v>127</v>
      </c>
      <c r="D129" s="22" t="s">
        <v>9</v>
      </c>
      <c r="E129" s="16"/>
      <c r="F129" s="16"/>
      <c r="G129" s="12" t="str">
        <f t="shared" si="9"/>
        <v/>
      </c>
      <c r="H129" s="16"/>
      <c r="J129" s="29" t="s">
        <v>123</v>
      </c>
      <c r="K129" s="29" t="str">
        <f t="shared" si="5"/>
        <v/>
      </c>
      <c r="L129" s="3">
        <f t="shared" si="6"/>
        <v>0</v>
      </c>
      <c r="M129" s="3" t="str">
        <f>IF(ISBLANK(H129),"",SUM(L$7:L129))</f>
        <v/>
      </c>
      <c r="N129" s="3" t="str">
        <f t="shared" si="7"/>
        <v>Reliure</v>
      </c>
      <c r="O129" s="3" t="str">
        <f t="shared" si="8"/>
        <v/>
      </c>
    </row>
    <row r="130" spans="1:15" s="3" customFormat="1" ht="18" customHeight="1" x14ac:dyDescent="0.25">
      <c r="A130" s="68"/>
      <c r="B130" s="65"/>
      <c r="C130" s="21" t="s">
        <v>128</v>
      </c>
      <c r="D130" s="22" t="s">
        <v>9</v>
      </c>
      <c r="E130" s="16"/>
      <c r="F130" s="16"/>
      <c r="G130" s="12" t="str">
        <f t="shared" si="9"/>
        <v/>
      </c>
      <c r="H130" s="16"/>
      <c r="J130" s="29" t="s">
        <v>123</v>
      </c>
      <c r="K130" s="29" t="str">
        <f t="shared" si="5"/>
        <v/>
      </c>
      <c r="L130" s="3">
        <f t="shared" si="6"/>
        <v>0</v>
      </c>
      <c r="M130" s="3" t="str">
        <f>IF(ISBLANK(H130),"",SUM(L$7:L130))</f>
        <v/>
      </c>
      <c r="N130" s="3" t="str">
        <f t="shared" si="7"/>
        <v>Reliure</v>
      </c>
      <c r="O130" s="3" t="str">
        <f t="shared" si="8"/>
        <v/>
      </c>
    </row>
    <row r="131" spans="1:15" s="3" customFormat="1" ht="18" customHeight="1" x14ac:dyDescent="0.25">
      <c r="A131" s="68"/>
      <c r="B131" s="65"/>
      <c r="C131" s="21" t="s">
        <v>129</v>
      </c>
      <c r="D131" s="22" t="s">
        <v>9</v>
      </c>
      <c r="E131" s="16"/>
      <c r="F131" s="16"/>
      <c r="G131" s="12" t="str">
        <f t="shared" si="9"/>
        <v/>
      </c>
      <c r="H131" s="16"/>
      <c r="J131" s="29" t="s">
        <v>123</v>
      </c>
      <c r="K131" s="29" t="str">
        <f t="shared" si="5"/>
        <v/>
      </c>
      <c r="L131" s="3">
        <f t="shared" si="6"/>
        <v>0</v>
      </c>
      <c r="M131" s="3" t="str">
        <f>IF(ISBLANK(H131),"",SUM(L$7:L131))</f>
        <v/>
      </c>
      <c r="N131" s="3" t="str">
        <f t="shared" si="7"/>
        <v>Reliure</v>
      </c>
      <c r="O131" s="3" t="str">
        <f t="shared" si="8"/>
        <v/>
      </c>
    </row>
    <row r="132" spans="1:15" s="3" customFormat="1" ht="18" customHeight="1" x14ac:dyDescent="0.25">
      <c r="A132" s="68"/>
      <c r="B132" s="65"/>
      <c r="C132" s="21"/>
      <c r="D132" s="22"/>
      <c r="E132" s="16"/>
      <c r="F132" s="16"/>
      <c r="G132" s="12" t="str">
        <f t="shared" si="9"/>
        <v/>
      </c>
      <c r="H132" s="16"/>
      <c r="J132" s="29" t="s">
        <v>123</v>
      </c>
      <c r="K132" s="29" t="str">
        <f t="shared" si="5"/>
        <v/>
      </c>
      <c r="L132" s="3">
        <f t="shared" si="6"/>
        <v>0</v>
      </c>
      <c r="M132" s="3" t="str">
        <f>IF(ISBLANK(H132),"",SUM(L$7:L132))</f>
        <v/>
      </c>
      <c r="N132" s="3" t="str">
        <f t="shared" si="7"/>
        <v>Reliure</v>
      </c>
      <c r="O132" s="3" t="str">
        <f t="shared" si="8"/>
        <v/>
      </c>
    </row>
    <row r="133" spans="1:15" s="3" customFormat="1" ht="18" customHeight="1" x14ac:dyDescent="0.25">
      <c r="A133" s="68"/>
      <c r="B133" s="65"/>
      <c r="C133" s="21"/>
      <c r="D133" s="22"/>
      <c r="E133" s="16"/>
      <c r="F133" s="16"/>
      <c r="G133" s="12" t="str">
        <f t="shared" si="9"/>
        <v/>
      </c>
      <c r="H133" s="16"/>
      <c r="J133" s="29" t="s">
        <v>123</v>
      </c>
      <c r="K133" s="29" t="str">
        <f t="shared" si="5"/>
        <v/>
      </c>
      <c r="L133" s="3">
        <f t="shared" si="6"/>
        <v>0</v>
      </c>
      <c r="M133" s="3" t="str">
        <f>IF(ISBLANK(H133),"",SUM(L$7:L133))</f>
        <v/>
      </c>
      <c r="N133" s="3" t="str">
        <f t="shared" si="7"/>
        <v>Reliure</v>
      </c>
      <c r="O133" s="3" t="str">
        <f t="shared" si="8"/>
        <v/>
      </c>
    </row>
    <row r="134" spans="1:15" s="3" customFormat="1" ht="18" customHeight="1" x14ac:dyDescent="0.25">
      <c r="A134" s="68"/>
      <c r="B134" s="65"/>
      <c r="C134" s="21"/>
      <c r="D134" s="22"/>
      <c r="E134" s="16"/>
      <c r="F134" s="16"/>
      <c r="G134" s="12" t="str">
        <f t="shared" si="9"/>
        <v/>
      </c>
      <c r="H134" s="16"/>
      <c r="J134" s="29" t="s">
        <v>123</v>
      </c>
      <c r="K134" s="29" t="str">
        <f t="shared" si="5"/>
        <v/>
      </c>
      <c r="L134" s="3">
        <f t="shared" si="6"/>
        <v>0</v>
      </c>
      <c r="M134" s="3" t="str">
        <f>IF(ISBLANK(H134),"",SUM(L$7:L134))</f>
        <v/>
      </c>
      <c r="N134" s="3" t="str">
        <f t="shared" si="7"/>
        <v>Reliure</v>
      </c>
      <c r="O134" s="3" t="str">
        <f t="shared" si="8"/>
        <v/>
      </c>
    </row>
    <row r="135" spans="1:15" s="3" customFormat="1" ht="18" customHeight="1" x14ac:dyDescent="0.25">
      <c r="A135" s="72"/>
      <c r="B135" s="66"/>
      <c r="C135" s="23"/>
      <c r="D135" s="24"/>
      <c r="E135" s="17"/>
      <c r="F135" s="17"/>
      <c r="G135" s="13" t="str">
        <f t="shared" si="9"/>
        <v/>
      </c>
      <c r="H135" s="17"/>
      <c r="J135" s="29" t="s">
        <v>123</v>
      </c>
      <c r="K135" s="29" t="str">
        <f t="shared" si="5"/>
        <v/>
      </c>
      <c r="L135" s="3">
        <f t="shared" si="6"/>
        <v>0</v>
      </c>
      <c r="M135" s="3" t="str">
        <f>IF(ISBLANK(H135),"",SUM(L$7:L135))</f>
        <v/>
      </c>
      <c r="N135" s="3" t="str">
        <f t="shared" si="7"/>
        <v>Reliure</v>
      </c>
      <c r="O135" s="3" t="str">
        <f t="shared" si="8"/>
        <v/>
      </c>
    </row>
    <row r="136" spans="1:15" s="3" customFormat="1" ht="18" customHeight="1" x14ac:dyDescent="0.25">
      <c r="A136" s="71" t="s">
        <v>27</v>
      </c>
      <c r="B136" s="67"/>
      <c r="C136" s="25" t="s">
        <v>136</v>
      </c>
      <c r="D136" s="26" t="s">
        <v>9</v>
      </c>
      <c r="E136" s="18"/>
      <c r="F136" s="18"/>
      <c r="G136" s="14" t="str">
        <f t="shared" si="9"/>
        <v/>
      </c>
      <c r="H136" s="18"/>
      <c r="J136" s="29" t="s">
        <v>186</v>
      </c>
      <c r="K136" s="29" t="str">
        <f t="shared" ref="K136:K199" si="10">IF(ISBLANK(H136),"",C136&amp;" "&amp;D136&amp;" x "&amp;H136)</f>
        <v/>
      </c>
      <c r="L136" s="3">
        <f t="shared" ref="L136:L199" si="11">IF(ISBLANK(H136),0,1)</f>
        <v>0</v>
      </c>
      <c r="M136" s="3" t="str">
        <f>IF(ISBLANK(H136),"",SUM(L$7:L136))</f>
        <v/>
      </c>
      <c r="N136" s="3" t="str">
        <f t="shared" ref="N136:N199" si="12">J136</f>
        <v>Cartouches/toners</v>
      </c>
      <c r="O136" s="3" t="str">
        <f t="shared" ref="O136:O199" si="13">K136</f>
        <v/>
      </c>
    </row>
    <row r="137" spans="1:15" s="3" customFormat="1" ht="18" customHeight="1" x14ac:dyDescent="0.25">
      <c r="A137" s="69"/>
      <c r="B137" s="65"/>
      <c r="C137" s="21" t="s">
        <v>137</v>
      </c>
      <c r="D137" s="22" t="s">
        <v>9</v>
      </c>
      <c r="E137" s="16"/>
      <c r="F137" s="16"/>
      <c r="G137" s="12" t="str">
        <f t="shared" si="9"/>
        <v/>
      </c>
      <c r="H137" s="16"/>
      <c r="J137" s="29" t="s">
        <v>186</v>
      </c>
      <c r="K137" s="29" t="str">
        <f t="shared" si="10"/>
        <v/>
      </c>
      <c r="L137" s="3">
        <f t="shared" si="11"/>
        <v>0</v>
      </c>
      <c r="M137" s="3" t="str">
        <f>IF(ISBLANK(H137),"",SUM(L$7:L137))</f>
        <v/>
      </c>
      <c r="N137" s="3" t="str">
        <f t="shared" si="12"/>
        <v>Cartouches/toners</v>
      </c>
      <c r="O137" s="3" t="str">
        <f t="shared" si="13"/>
        <v/>
      </c>
    </row>
    <row r="138" spans="1:15" s="3" customFormat="1" ht="18" customHeight="1" x14ac:dyDescent="0.25">
      <c r="A138" s="69"/>
      <c r="B138" s="65"/>
      <c r="C138" s="21" t="s">
        <v>138</v>
      </c>
      <c r="D138" s="22" t="s">
        <v>9</v>
      </c>
      <c r="E138" s="16"/>
      <c r="F138" s="16"/>
      <c r="G138" s="12" t="str">
        <f t="shared" si="9"/>
        <v/>
      </c>
      <c r="H138" s="16"/>
      <c r="J138" s="29" t="s">
        <v>186</v>
      </c>
      <c r="K138" s="29" t="str">
        <f t="shared" si="10"/>
        <v/>
      </c>
      <c r="L138" s="3">
        <f t="shared" si="11"/>
        <v>0</v>
      </c>
      <c r="M138" s="3" t="str">
        <f>IF(ISBLANK(H138),"",SUM(L$7:L138))</f>
        <v/>
      </c>
      <c r="N138" s="3" t="str">
        <f t="shared" si="12"/>
        <v>Cartouches/toners</v>
      </c>
      <c r="O138" s="3" t="str">
        <f t="shared" si="13"/>
        <v/>
      </c>
    </row>
    <row r="139" spans="1:15" s="3" customFormat="1" ht="18" customHeight="1" x14ac:dyDescent="0.25">
      <c r="A139" s="69"/>
      <c r="B139" s="65"/>
      <c r="C139" s="21" t="s">
        <v>139</v>
      </c>
      <c r="D139" s="22" t="s">
        <v>9</v>
      </c>
      <c r="E139" s="16"/>
      <c r="F139" s="16"/>
      <c r="G139" s="12" t="str">
        <f t="shared" si="9"/>
        <v/>
      </c>
      <c r="H139" s="16"/>
      <c r="J139" s="29" t="s">
        <v>186</v>
      </c>
      <c r="K139" s="29" t="str">
        <f t="shared" si="10"/>
        <v/>
      </c>
      <c r="L139" s="3">
        <f t="shared" si="11"/>
        <v>0</v>
      </c>
      <c r="M139" s="3" t="str">
        <f>IF(ISBLANK(H139),"",SUM(L$7:L139))</f>
        <v/>
      </c>
      <c r="N139" s="3" t="str">
        <f t="shared" si="12"/>
        <v>Cartouches/toners</v>
      </c>
      <c r="O139" s="3" t="str">
        <f t="shared" si="13"/>
        <v/>
      </c>
    </row>
    <row r="140" spans="1:15" s="3" customFormat="1" ht="18" customHeight="1" x14ac:dyDescent="0.25">
      <c r="A140" s="69"/>
      <c r="B140" s="65"/>
      <c r="C140" s="21" t="s">
        <v>140</v>
      </c>
      <c r="D140" s="22" t="s">
        <v>9</v>
      </c>
      <c r="E140" s="16"/>
      <c r="F140" s="16"/>
      <c r="G140" s="12" t="str">
        <f t="shared" si="9"/>
        <v/>
      </c>
      <c r="H140" s="16"/>
      <c r="J140" s="29" t="s">
        <v>186</v>
      </c>
      <c r="K140" s="29" t="str">
        <f t="shared" si="10"/>
        <v/>
      </c>
      <c r="L140" s="3">
        <f t="shared" si="11"/>
        <v>0</v>
      </c>
      <c r="M140" s="3" t="str">
        <f>IF(ISBLANK(H140),"",SUM(L$7:L140))</f>
        <v/>
      </c>
      <c r="N140" s="3" t="str">
        <f t="shared" si="12"/>
        <v>Cartouches/toners</v>
      </c>
      <c r="O140" s="3" t="str">
        <f t="shared" si="13"/>
        <v/>
      </c>
    </row>
    <row r="141" spans="1:15" s="3" customFormat="1" ht="18" customHeight="1" x14ac:dyDescent="0.25">
      <c r="A141" s="69"/>
      <c r="B141" s="65"/>
      <c r="C141" s="21"/>
      <c r="D141" s="22"/>
      <c r="E141" s="16"/>
      <c r="F141" s="16"/>
      <c r="G141" s="12" t="str">
        <f t="shared" si="9"/>
        <v/>
      </c>
      <c r="H141" s="16"/>
      <c r="J141" s="29" t="s">
        <v>186</v>
      </c>
      <c r="K141" s="29" t="str">
        <f t="shared" si="10"/>
        <v/>
      </c>
      <c r="L141" s="3">
        <f t="shared" si="11"/>
        <v>0</v>
      </c>
      <c r="M141" s="3" t="str">
        <f>IF(ISBLANK(H141),"",SUM(L$7:L141))</f>
        <v/>
      </c>
      <c r="N141" s="3" t="str">
        <f t="shared" si="12"/>
        <v>Cartouches/toners</v>
      </c>
      <c r="O141" s="3" t="str">
        <f t="shared" si="13"/>
        <v/>
      </c>
    </row>
    <row r="142" spans="1:15" s="3" customFormat="1" ht="18" customHeight="1" x14ac:dyDescent="0.25">
      <c r="A142" s="69"/>
      <c r="B142" s="65"/>
      <c r="C142" s="21"/>
      <c r="D142" s="22"/>
      <c r="E142" s="16"/>
      <c r="F142" s="16"/>
      <c r="G142" s="12" t="str">
        <f t="shared" si="9"/>
        <v/>
      </c>
      <c r="H142" s="16"/>
      <c r="J142" s="29" t="s">
        <v>186</v>
      </c>
      <c r="K142" s="29" t="str">
        <f t="shared" si="10"/>
        <v/>
      </c>
      <c r="L142" s="3">
        <f t="shared" si="11"/>
        <v>0</v>
      </c>
      <c r="M142" s="3" t="str">
        <f>IF(ISBLANK(H142),"",SUM(L$7:L142))</f>
        <v/>
      </c>
      <c r="N142" s="3" t="str">
        <f t="shared" si="12"/>
        <v>Cartouches/toners</v>
      </c>
      <c r="O142" s="3" t="str">
        <f t="shared" si="13"/>
        <v/>
      </c>
    </row>
    <row r="143" spans="1:15" s="3" customFormat="1" ht="18" customHeight="1" x14ac:dyDescent="0.25">
      <c r="A143" s="69"/>
      <c r="B143" s="65"/>
      <c r="C143" s="21"/>
      <c r="D143" s="22"/>
      <c r="E143" s="16"/>
      <c r="F143" s="16"/>
      <c r="G143" s="12" t="str">
        <f t="shared" si="9"/>
        <v/>
      </c>
      <c r="H143" s="16"/>
      <c r="J143" s="29" t="s">
        <v>186</v>
      </c>
      <c r="K143" s="29" t="str">
        <f t="shared" si="10"/>
        <v/>
      </c>
      <c r="L143" s="3">
        <f t="shared" si="11"/>
        <v>0</v>
      </c>
      <c r="M143" s="3" t="str">
        <f>IF(ISBLANK(H143),"",SUM(L$7:L143))</f>
        <v/>
      </c>
      <c r="N143" s="3" t="str">
        <f t="shared" si="12"/>
        <v>Cartouches/toners</v>
      </c>
      <c r="O143" s="3" t="str">
        <f t="shared" si="13"/>
        <v/>
      </c>
    </row>
    <row r="144" spans="1:15" s="3" customFormat="1" ht="18" customHeight="1" x14ac:dyDescent="0.25">
      <c r="A144" s="69"/>
      <c r="B144" s="65"/>
      <c r="C144" s="21"/>
      <c r="D144" s="22"/>
      <c r="E144" s="16"/>
      <c r="F144" s="16"/>
      <c r="G144" s="12" t="str">
        <f t="shared" si="9"/>
        <v/>
      </c>
      <c r="H144" s="16"/>
      <c r="J144" s="29" t="s">
        <v>186</v>
      </c>
      <c r="K144" s="29" t="str">
        <f t="shared" si="10"/>
        <v/>
      </c>
      <c r="L144" s="3">
        <f t="shared" si="11"/>
        <v>0</v>
      </c>
      <c r="M144" s="3" t="str">
        <f>IF(ISBLANK(H144),"",SUM(L$7:L144))</f>
        <v/>
      </c>
      <c r="N144" s="3" t="str">
        <f t="shared" si="12"/>
        <v>Cartouches/toners</v>
      </c>
      <c r="O144" s="3" t="str">
        <f t="shared" si="13"/>
        <v/>
      </c>
    </row>
    <row r="145" spans="1:15" s="3" customFormat="1" ht="18" customHeight="1" x14ac:dyDescent="0.25">
      <c r="A145" s="69"/>
      <c r="B145" s="65"/>
      <c r="C145" s="21"/>
      <c r="D145" s="22"/>
      <c r="E145" s="16"/>
      <c r="F145" s="16"/>
      <c r="G145" s="12" t="str">
        <f t="shared" si="9"/>
        <v/>
      </c>
      <c r="H145" s="16"/>
      <c r="J145" s="29" t="s">
        <v>186</v>
      </c>
      <c r="K145" s="29" t="str">
        <f t="shared" si="10"/>
        <v/>
      </c>
      <c r="L145" s="3">
        <f t="shared" si="11"/>
        <v>0</v>
      </c>
      <c r="M145" s="3" t="str">
        <f>IF(ISBLANK(H145),"",SUM(L$7:L145))</f>
        <v/>
      </c>
      <c r="N145" s="3" t="str">
        <f t="shared" si="12"/>
        <v>Cartouches/toners</v>
      </c>
      <c r="O145" s="3" t="str">
        <f t="shared" si="13"/>
        <v/>
      </c>
    </row>
    <row r="146" spans="1:15" s="3" customFormat="1" ht="18" customHeight="1" x14ac:dyDescent="0.25">
      <c r="A146" s="70"/>
      <c r="B146" s="66"/>
      <c r="C146" s="23"/>
      <c r="D146" s="24"/>
      <c r="E146" s="17"/>
      <c r="F146" s="17"/>
      <c r="G146" s="13" t="str">
        <f t="shared" si="9"/>
        <v/>
      </c>
      <c r="H146" s="17"/>
      <c r="J146" s="29" t="s">
        <v>186</v>
      </c>
      <c r="K146" s="29" t="str">
        <f t="shared" si="10"/>
        <v/>
      </c>
      <c r="L146" s="3">
        <f t="shared" si="11"/>
        <v>0</v>
      </c>
      <c r="M146" s="3" t="str">
        <f>IF(ISBLANK(H146),"",SUM(L$7:L146))</f>
        <v/>
      </c>
      <c r="N146" s="3" t="str">
        <f t="shared" si="12"/>
        <v>Cartouches/toners</v>
      </c>
      <c r="O146" s="3" t="str">
        <f t="shared" si="13"/>
        <v/>
      </c>
    </row>
    <row r="147" spans="1:15" s="3" customFormat="1" ht="18" customHeight="1" x14ac:dyDescent="0.25">
      <c r="A147" s="71" t="s">
        <v>172</v>
      </c>
      <c r="B147" s="67"/>
      <c r="C147" s="25" t="s">
        <v>142</v>
      </c>
      <c r="D147" s="26" t="s">
        <v>9</v>
      </c>
      <c r="E147" s="18"/>
      <c r="F147" s="18"/>
      <c r="G147" s="14" t="str">
        <f t="shared" si="9"/>
        <v/>
      </c>
      <c r="H147" s="18"/>
      <c r="J147" s="29" t="s">
        <v>187</v>
      </c>
      <c r="K147" s="29" t="str">
        <f t="shared" si="10"/>
        <v/>
      </c>
      <c r="L147" s="3">
        <f t="shared" si="11"/>
        <v>0</v>
      </c>
      <c r="M147" s="3" t="str">
        <f>IF(ISBLANK(H147),"",SUM(L$7:L147))</f>
        <v/>
      </c>
      <c r="N147" s="3" t="str">
        <f t="shared" si="12"/>
        <v>Matériel infor.</v>
      </c>
      <c r="O147" s="3" t="str">
        <f t="shared" si="13"/>
        <v/>
      </c>
    </row>
    <row r="148" spans="1:15" s="3" customFormat="1" ht="18" customHeight="1" x14ac:dyDescent="0.25">
      <c r="A148" s="68"/>
      <c r="B148" s="65"/>
      <c r="C148" s="21" t="s">
        <v>143</v>
      </c>
      <c r="D148" s="22" t="s">
        <v>9</v>
      </c>
      <c r="E148" s="16"/>
      <c r="F148" s="16"/>
      <c r="G148" s="12" t="str">
        <f t="shared" si="9"/>
        <v/>
      </c>
      <c r="H148" s="16"/>
      <c r="J148" s="29" t="s">
        <v>187</v>
      </c>
      <c r="K148" s="29" t="str">
        <f t="shared" si="10"/>
        <v/>
      </c>
      <c r="L148" s="3">
        <f t="shared" si="11"/>
        <v>0</v>
      </c>
      <c r="M148" s="3" t="str">
        <f>IF(ISBLANK(H148),"",SUM(L$7:L148))</f>
        <v/>
      </c>
      <c r="N148" s="3" t="str">
        <f t="shared" si="12"/>
        <v>Matériel infor.</v>
      </c>
      <c r="O148" s="3" t="str">
        <f t="shared" si="13"/>
        <v/>
      </c>
    </row>
    <row r="149" spans="1:15" s="3" customFormat="1" ht="18" customHeight="1" x14ac:dyDescent="0.25">
      <c r="A149" s="68"/>
      <c r="B149" s="65"/>
      <c r="C149" s="21" t="s">
        <v>144</v>
      </c>
      <c r="D149" s="22" t="s">
        <v>9</v>
      </c>
      <c r="E149" s="16"/>
      <c r="F149" s="16"/>
      <c r="G149" s="12" t="str">
        <f t="shared" si="9"/>
        <v/>
      </c>
      <c r="H149" s="16"/>
      <c r="J149" s="29" t="s">
        <v>187</v>
      </c>
      <c r="K149" s="29" t="str">
        <f t="shared" si="10"/>
        <v/>
      </c>
      <c r="L149" s="3">
        <f t="shared" si="11"/>
        <v>0</v>
      </c>
      <c r="M149" s="3" t="str">
        <f>IF(ISBLANK(H149),"",SUM(L$7:L149))</f>
        <v/>
      </c>
      <c r="N149" s="3" t="str">
        <f t="shared" si="12"/>
        <v>Matériel infor.</v>
      </c>
      <c r="O149" s="3" t="str">
        <f t="shared" si="13"/>
        <v/>
      </c>
    </row>
    <row r="150" spans="1:15" s="3" customFormat="1" ht="18" customHeight="1" x14ac:dyDescent="0.25">
      <c r="A150" s="68"/>
      <c r="B150" s="65"/>
      <c r="C150" s="21" t="s">
        <v>145</v>
      </c>
      <c r="D150" s="22" t="s">
        <v>9</v>
      </c>
      <c r="E150" s="16"/>
      <c r="F150" s="16"/>
      <c r="G150" s="12" t="str">
        <f t="shared" si="9"/>
        <v/>
      </c>
      <c r="H150" s="16"/>
      <c r="J150" s="29" t="s">
        <v>187</v>
      </c>
      <c r="K150" s="29" t="str">
        <f t="shared" si="10"/>
        <v/>
      </c>
      <c r="L150" s="3">
        <f t="shared" si="11"/>
        <v>0</v>
      </c>
      <c r="M150" s="3" t="str">
        <f>IF(ISBLANK(H150),"",SUM(L$7:L150))</f>
        <v/>
      </c>
      <c r="N150" s="3" t="str">
        <f t="shared" si="12"/>
        <v>Matériel infor.</v>
      </c>
      <c r="O150" s="3" t="str">
        <f t="shared" si="13"/>
        <v/>
      </c>
    </row>
    <row r="151" spans="1:15" s="3" customFormat="1" ht="18" customHeight="1" x14ac:dyDescent="0.25">
      <c r="A151" s="68"/>
      <c r="B151" s="65"/>
      <c r="C151" s="21" t="s">
        <v>146</v>
      </c>
      <c r="D151" s="22" t="s">
        <v>9</v>
      </c>
      <c r="E151" s="16"/>
      <c r="F151" s="16"/>
      <c r="G151" s="12" t="str">
        <f t="shared" si="9"/>
        <v/>
      </c>
      <c r="H151" s="16"/>
      <c r="J151" s="29" t="s">
        <v>187</v>
      </c>
      <c r="K151" s="29" t="str">
        <f t="shared" si="10"/>
        <v/>
      </c>
      <c r="L151" s="3">
        <f t="shared" si="11"/>
        <v>0</v>
      </c>
      <c r="M151" s="3" t="str">
        <f>IF(ISBLANK(H151),"",SUM(L$7:L151))</f>
        <v/>
      </c>
      <c r="N151" s="3" t="str">
        <f t="shared" si="12"/>
        <v>Matériel infor.</v>
      </c>
      <c r="O151" s="3" t="str">
        <f t="shared" si="13"/>
        <v/>
      </c>
    </row>
    <row r="152" spans="1:15" s="3" customFormat="1" ht="18" customHeight="1" x14ac:dyDescent="0.25">
      <c r="A152" s="68"/>
      <c r="B152" s="65"/>
      <c r="C152" s="21" t="s">
        <v>147</v>
      </c>
      <c r="D152" s="22" t="s">
        <v>9</v>
      </c>
      <c r="E152" s="16"/>
      <c r="F152" s="16"/>
      <c r="G152" s="12" t="str">
        <f t="shared" si="9"/>
        <v/>
      </c>
      <c r="H152" s="16"/>
      <c r="J152" s="29" t="s">
        <v>187</v>
      </c>
      <c r="K152" s="29" t="str">
        <f t="shared" si="10"/>
        <v/>
      </c>
      <c r="L152" s="3">
        <f t="shared" si="11"/>
        <v>0</v>
      </c>
      <c r="M152" s="3" t="str">
        <f>IF(ISBLANK(H152),"",SUM(L$7:L152))</f>
        <v/>
      </c>
      <c r="N152" s="3" t="str">
        <f t="shared" si="12"/>
        <v>Matériel infor.</v>
      </c>
      <c r="O152" s="3" t="str">
        <f t="shared" si="13"/>
        <v/>
      </c>
    </row>
    <row r="153" spans="1:15" s="3" customFormat="1" ht="18" customHeight="1" x14ac:dyDescent="0.25">
      <c r="A153" s="68"/>
      <c r="B153" s="65"/>
      <c r="C153" s="21" t="s">
        <v>148</v>
      </c>
      <c r="D153" s="22" t="s">
        <v>15</v>
      </c>
      <c r="E153" s="16"/>
      <c r="F153" s="16"/>
      <c r="G153" s="12" t="str">
        <f t="shared" si="9"/>
        <v/>
      </c>
      <c r="H153" s="16"/>
      <c r="J153" s="29" t="s">
        <v>187</v>
      </c>
      <c r="K153" s="29" t="str">
        <f t="shared" si="10"/>
        <v/>
      </c>
      <c r="L153" s="3">
        <f t="shared" si="11"/>
        <v>0</v>
      </c>
      <c r="M153" s="3" t="str">
        <f>IF(ISBLANK(H153),"",SUM(L$7:L153))</f>
        <v/>
      </c>
      <c r="N153" s="3" t="str">
        <f t="shared" si="12"/>
        <v>Matériel infor.</v>
      </c>
      <c r="O153" s="3" t="str">
        <f t="shared" si="13"/>
        <v/>
      </c>
    </row>
    <row r="154" spans="1:15" s="3" customFormat="1" ht="18" customHeight="1" x14ac:dyDescent="0.25">
      <c r="A154" s="68"/>
      <c r="B154" s="65"/>
      <c r="C154" s="21" t="s">
        <v>149</v>
      </c>
      <c r="D154" s="22" t="s">
        <v>9</v>
      </c>
      <c r="E154" s="16"/>
      <c r="F154" s="16"/>
      <c r="G154" s="12" t="str">
        <f t="shared" si="9"/>
        <v/>
      </c>
      <c r="H154" s="16"/>
      <c r="J154" s="29" t="s">
        <v>187</v>
      </c>
      <c r="K154" s="29" t="str">
        <f t="shared" si="10"/>
        <v/>
      </c>
      <c r="L154" s="3">
        <f t="shared" si="11"/>
        <v>0</v>
      </c>
      <c r="M154" s="3" t="str">
        <f>IF(ISBLANK(H154),"",SUM(L$7:L154))</f>
        <v/>
      </c>
      <c r="N154" s="3" t="str">
        <f t="shared" si="12"/>
        <v>Matériel infor.</v>
      </c>
      <c r="O154" s="3" t="str">
        <f t="shared" si="13"/>
        <v/>
      </c>
    </row>
    <row r="155" spans="1:15" s="3" customFormat="1" ht="18" customHeight="1" x14ac:dyDescent="0.25">
      <c r="A155" s="68"/>
      <c r="B155" s="65"/>
      <c r="C155" s="21" t="s">
        <v>150</v>
      </c>
      <c r="D155" s="22" t="s">
        <v>9</v>
      </c>
      <c r="E155" s="16"/>
      <c r="F155" s="16"/>
      <c r="G155" s="12" t="str">
        <f t="shared" si="9"/>
        <v/>
      </c>
      <c r="H155" s="16"/>
      <c r="J155" s="29" t="s">
        <v>187</v>
      </c>
      <c r="K155" s="29" t="str">
        <f t="shared" si="10"/>
        <v/>
      </c>
      <c r="L155" s="3">
        <f t="shared" si="11"/>
        <v>0</v>
      </c>
      <c r="M155" s="3" t="str">
        <f>IF(ISBLANK(H155),"",SUM(L$7:L155))</f>
        <v/>
      </c>
      <c r="N155" s="3" t="str">
        <f t="shared" si="12"/>
        <v>Matériel infor.</v>
      </c>
      <c r="O155" s="3" t="str">
        <f t="shared" si="13"/>
        <v/>
      </c>
    </row>
    <row r="156" spans="1:15" s="3" customFormat="1" ht="18" customHeight="1" x14ac:dyDescent="0.25">
      <c r="A156" s="68"/>
      <c r="B156" s="65"/>
      <c r="C156" s="21" t="s">
        <v>151</v>
      </c>
      <c r="D156" s="22" t="s">
        <v>9</v>
      </c>
      <c r="E156" s="16"/>
      <c r="F156" s="16"/>
      <c r="G156" s="12" t="str">
        <f t="shared" si="9"/>
        <v/>
      </c>
      <c r="H156" s="16"/>
      <c r="J156" s="29" t="s">
        <v>187</v>
      </c>
      <c r="K156" s="29" t="str">
        <f t="shared" si="10"/>
        <v/>
      </c>
      <c r="L156" s="3">
        <f t="shared" si="11"/>
        <v>0</v>
      </c>
      <c r="M156" s="3" t="str">
        <f>IF(ISBLANK(H156),"",SUM(L$7:L156))</f>
        <v/>
      </c>
      <c r="N156" s="3" t="str">
        <f t="shared" si="12"/>
        <v>Matériel infor.</v>
      </c>
      <c r="O156" s="3" t="str">
        <f t="shared" si="13"/>
        <v/>
      </c>
    </row>
    <row r="157" spans="1:15" s="3" customFormat="1" ht="18" customHeight="1" x14ac:dyDescent="0.25">
      <c r="A157" s="68"/>
      <c r="B157" s="65"/>
      <c r="C157" s="21" t="s">
        <v>173</v>
      </c>
      <c r="D157" s="22" t="s">
        <v>9</v>
      </c>
      <c r="E157" s="16"/>
      <c r="F157" s="16"/>
      <c r="G157" s="12" t="str">
        <f t="shared" si="9"/>
        <v/>
      </c>
      <c r="H157" s="16"/>
      <c r="J157" s="29" t="s">
        <v>187</v>
      </c>
      <c r="K157" s="29" t="str">
        <f t="shared" si="10"/>
        <v/>
      </c>
      <c r="L157" s="3">
        <f t="shared" si="11"/>
        <v>0</v>
      </c>
      <c r="M157" s="3" t="str">
        <f>IF(ISBLANK(H157),"",SUM(L$7:L157))</f>
        <v/>
      </c>
      <c r="N157" s="3" t="str">
        <f t="shared" si="12"/>
        <v>Matériel infor.</v>
      </c>
      <c r="O157" s="3" t="str">
        <f t="shared" si="13"/>
        <v/>
      </c>
    </row>
    <row r="158" spans="1:15" s="3" customFormat="1" ht="18" customHeight="1" x14ac:dyDescent="0.25">
      <c r="A158" s="68"/>
      <c r="B158" s="65"/>
      <c r="C158" s="21"/>
      <c r="D158" s="22"/>
      <c r="E158" s="16"/>
      <c r="F158" s="16"/>
      <c r="G158" s="12" t="str">
        <f t="shared" si="9"/>
        <v/>
      </c>
      <c r="H158" s="16"/>
      <c r="J158" s="29" t="s">
        <v>187</v>
      </c>
      <c r="K158" s="29" t="str">
        <f t="shared" si="10"/>
        <v/>
      </c>
      <c r="L158" s="3">
        <f t="shared" si="11"/>
        <v>0</v>
      </c>
      <c r="M158" s="3" t="str">
        <f>IF(ISBLANK(H158),"",SUM(L$7:L158))</f>
        <v/>
      </c>
      <c r="N158" s="3" t="str">
        <f t="shared" si="12"/>
        <v>Matériel infor.</v>
      </c>
      <c r="O158" s="3" t="str">
        <f t="shared" si="13"/>
        <v/>
      </c>
    </row>
    <row r="159" spans="1:15" s="3" customFormat="1" ht="18" customHeight="1" x14ac:dyDescent="0.25">
      <c r="A159" s="68"/>
      <c r="B159" s="65"/>
      <c r="C159" s="21"/>
      <c r="D159" s="22"/>
      <c r="E159" s="16"/>
      <c r="F159" s="16"/>
      <c r="G159" s="12" t="str">
        <f t="shared" si="9"/>
        <v/>
      </c>
      <c r="H159" s="16"/>
      <c r="J159" s="29" t="s">
        <v>187</v>
      </c>
      <c r="K159" s="29" t="str">
        <f t="shared" si="10"/>
        <v/>
      </c>
      <c r="L159" s="3">
        <f t="shared" si="11"/>
        <v>0</v>
      </c>
      <c r="M159" s="3" t="str">
        <f>IF(ISBLANK(H159),"",SUM(L$7:L159))</f>
        <v/>
      </c>
      <c r="N159" s="3" t="str">
        <f t="shared" si="12"/>
        <v>Matériel infor.</v>
      </c>
      <c r="O159" s="3" t="str">
        <f t="shared" si="13"/>
        <v/>
      </c>
    </row>
    <row r="160" spans="1:15" s="3" customFormat="1" ht="18" customHeight="1" x14ac:dyDescent="0.25">
      <c r="A160" s="68"/>
      <c r="B160" s="65"/>
      <c r="C160" s="21"/>
      <c r="D160" s="22"/>
      <c r="E160" s="16"/>
      <c r="F160" s="16"/>
      <c r="G160" s="12" t="str">
        <f t="shared" si="9"/>
        <v/>
      </c>
      <c r="H160" s="16"/>
      <c r="J160" s="29" t="s">
        <v>187</v>
      </c>
      <c r="K160" s="29" t="str">
        <f t="shared" si="10"/>
        <v/>
      </c>
      <c r="L160" s="3">
        <f t="shared" si="11"/>
        <v>0</v>
      </c>
      <c r="M160" s="3" t="str">
        <f>IF(ISBLANK(H160),"",SUM(L$7:L160))</f>
        <v/>
      </c>
      <c r="N160" s="3" t="str">
        <f t="shared" si="12"/>
        <v>Matériel infor.</v>
      </c>
      <c r="O160" s="3" t="str">
        <f t="shared" si="13"/>
        <v/>
      </c>
    </row>
    <row r="161" spans="1:15" s="3" customFormat="1" ht="18" customHeight="1" x14ac:dyDescent="0.25">
      <c r="A161" s="72"/>
      <c r="B161" s="66"/>
      <c r="C161" s="23"/>
      <c r="D161" s="24"/>
      <c r="E161" s="17"/>
      <c r="F161" s="17"/>
      <c r="G161" s="13" t="str">
        <f t="shared" si="9"/>
        <v/>
      </c>
      <c r="H161" s="17"/>
      <c r="J161" s="29" t="s">
        <v>187</v>
      </c>
      <c r="K161" s="29" t="str">
        <f t="shared" si="10"/>
        <v/>
      </c>
      <c r="L161" s="3">
        <f t="shared" si="11"/>
        <v>0</v>
      </c>
      <c r="M161" s="3" t="str">
        <f>IF(ISBLANK(H161),"",SUM(L$7:L161))</f>
        <v/>
      </c>
      <c r="N161" s="3" t="str">
        <f t="shared" si="12"/>
        <v>Matériel infor.</v>
      </c>
      <c r="O161" s="3" t="str">
        <f t="shared" si="13"/>
        <v/>
      </c>
    </row>
    <row r="162" spans="1:15" s="3" customFormat="1" ht="18" customHeight="1" x14ac:dyDescent="0.25">
      <c r="A162" s="71" t="s">
        <v>169</v>
      </c>
      <c r="B162" s="67"/>
      <c r="C162" s="25" t="s">
        <v>163</v>
      </c>
      <c r="D162" s="26" t="s">
        <v>192</v>
      </c>
      <c r="E162" s="18"/>
      <c r="F162" s="18"/>
      <c r="G162" s="14" t="str">
        <f t="shared" si="9"/>
        <v/>
      </c>
      <c r="H162" s="18"/>
      <c r="J162" s="29" t="s">
        <v>168</v>
      </c>
      <c r="K162" s="29" t="str">
        <f t="shared" si="10"/>
        <v/>
      </c>
      <c r="L162" s="3">
        <f t="shared" si="11"/>
        <v>0</v>
      </c>
      <c r="M162" s="3" t="str">
        <f>IF(ISBLANK(H162),"",SUM(L$7:L162))</f>
        <v/>
      </c>
      <c r="N162" s="3" t="str">
        <f t="shared" si="12"/>
        <v>Piles</v>
      </c>
      <c r="O162" s="3" t="str">
        <f t="shared" si="13"/>
        <v/>
      </c>
    </row>
    <row r="163" spans="1:15" s="3" customFormat="1" ht="18" customHeight="1" x14ac:dyDescent="0.25">
      <c r="A163" s="69"/>
      <c r="B163" s="65"/>
      <c r="C163" s="21" t="s">
        <v>164</v>
      </c>
      <c r="D163" s="22" t="s">
        <v>192</v>
      </c>
      <c r="E163" s="16"/>
      <c r="F163" s="16"/>
      <c r="G163" s="12" t="str">
        <f t="shared" si="9"/>
        <v/>
      </c>
      <c r="H163" s="16"/>
      <c r="J163" s="29" t="s">
        <v>168</v>
      </c>
      <c r="K163" s="29" t="str">
        <f t="shared" si="10"/>
        <v/>
      </c>
      <c r="L163" s="3">
        <f t="shared" si="11"/>
        <v>0</v>
      </c>
      <c r="M163" s="3" t="str">
        <f>IF(ISBLANK(H163),"",SUM(L$7:L163))</f>
        <v/>
      </c>
      <c r="N163" s="3" t="str">
        <f t="shared" si="12"/>
        <v>Piles</v>
      </c>
      <c r="O163" s="3" t="str">
        <f t="shared" si="13"/>
        <v/>
      </c>
    </row>
    <row r="164" spans="1:15" s="3" customFormat="1" ht="18" customHeight="1" x14ac:dyDescent="0.25">
      <c r="A164" s="69"/>
      <c r="B164" s="65"/>
      <c r="C164" s="21" t="s">
        <v>165</v>
      </c>
      <c r="D164" s="22" t="s">
        <v>192</v>
      </c>
      <c r="E164" s="16"/>
      <c r="F164" s="16"/>
      <c r="G164" s="12" t="str">
        <f t="shared" si="9"/>
        <v/>
      </c>
      <c r="H164" s="16"/>
      <c r="J164" s="29" t="s">
        <v>168</v>
      </c>
      <c r="K164" s="29" t="str">
        <f t="shared" si="10"/>
        <v/>
      </c>
      <c r="L164" s="3">
        <f t="shared" si="11"/>
        <v>0</v>
      </c>
      <c r="M164" s="3" t="str">
        <f>IF(ISBLANK(H164),"",SUM(L$7:L164))</f>
        <v/>
      </c>
      <c r="N164" s="3" t="str">
        <f t="shared" si="12"/>
        <v>Piles</v>
      </c>
      <c r="O164" s="3" t="str">
        <f t="shared" si="13"/>
        <v/>
      </c>
    </row>
    <row r="165" spans="1:15" s="3" customFormat="1" ht="18" customHeight="1" x14ac:dyDescent="0.25">
      <c r="A165" s="69"/>
      <c r="B165" s="65"/>
      <c r="C165" s="21" t="s">
        <v>166</v>
      </c>
      <c r="D165" s="22" t="s">
        <v>192</v>
      </c>
      <c r="E165" s="16"/>
      <c r="F165" s="16"/>
      <c r="G165" s="12" t="str">
        <f t="shared" si="9"/>
        <v/>
      </c>
      <c r="H165" s="16"/>
      <c r="J165" s="29" t="s">
        <v>168</v>
      </c>
      <c r="K165" s="29" t="str">
        <f t="shared" si="10"/>
        <v/>
      </c>
      <c r="L165" s="3">
        <f t="shared" si="11"/>
        <v>0</v>
      </c>
      <c r="M165" s="3" t="str">
        <f>IF(ISBLANK(H165),"",SUM(L$7:L165))</f>
        <v/>
      </c>
      <c r="N165" s="3" t="str">
        <f t="shared" si="12"/>
        <v>Piles</v>
      </c>
      <c r="O165" s="3" t="str">
        <f t="shared" si="13"/>
        <v/>
      </c>
    </row>
    <row r="166" spans="1:15" s="3" customFormat="1" ht="18" customHeight="1" x14ac:dyDescent="0.25">
      <c r="A166" s="69"/>
      <c r="B166" s="65"/>
      <c r="C166" s="21" t="s">
        <v>167</v>
      </c>
      <c r="D166" s="22" t="s">
        <v>192</v>
      </c>
      <c r="E166" s="16"/>
      <c r="F166" s="16"/>
      <c r="G166" s="12" t="str">
        <f t="shared" si="9"/>
        <v/>
      </c>
      <c r="H166" s="16"/>
      <c r="J166" s="29" t="s">
        <v>168</v>
      </c>
      <c r="K166" s="29" t="str">
        <f t="shared" si="10"/>
        <v/>
      </c>
      <c r="L166" s="3">
        <f t="shared" si="11"/>
        <v>0</v>
      </c>
      <c r="M166" s="3" t="str">
        <f>IF(ISBLANK(H166),"",SUM(L$7:L166))</f>
        <v/>
      </c>
      <c r="N166" s="3" t="str">
        <f t="shared" si="12"/>
        <v>Piles</v>
      </c>
      <c r="O166" s="3" t="str">
        <f t="shared" si="13"/>
        <v/>
      </c>
    </row>
    <row r="167" spans="1:15" s="3" customFormat="1" ht="18" customHeight="1" x14ac:dyDescent="0.25">
      <c r="A167" s="69"/>
      <c r="B167" s="65"/>
      <c r="C167" s="21"/>
      <c r="D167" s="22"/>
      <c r="E167" s="16"/>
      <c r="F167" s="16"/>
      <c r="G167" s="12" t="str">
        <f t="shared" si="9"/>
        <v/>
      </c>
      <c r="H167" s="16"/>
      <c r="J167" s="29" t="s">
        <v>168</v>
      </c>
      <c r="K167" s="29" t="str">
        <f t="shared" si="10"/>
        <v/>
      </c>
      <c r="L167" s="3">
        <f t="shared" si="11"/>
        <v>0</v>
      </c>
      <c r="M167" s="3" t="str">
        <f>IF(ISBLANK(H167),"",SUM(L$7:L167))</f>
        <v/>
      </c>
      <c r="N167" s="3" t="str">
        <f t="shared" si="12"/>
        <v>Piles</v>
      </c>
      <c r="O167" s="3" t="str">
        <f t="shared" si="13"/>
        <v/>
      </c>
    </row>
    <row r="168" spans="1:15" s="3" customFormat="1" ht="18" customHeight="1" x14ac:dyDescent="0.25">
      <c r="A168" s="69"/>
      <c r="B168" s="65"/>
      <c r="C168" s="21"/>
      <c r="D168" s="22"/>
      <c r="E168" s="16"/>
      <c r="F168" s="16"/>
      <c r="G168" s="12" t="str">
        <f t="shared" si="9"/>
        <v/>
      </c>
      <c r="H168" s="16"/>
      <c r="J168" s="29" t="s">
        <v>168</v>
      </c>
      <c r="K168" s="29" t="str">
        <f t="shared" si="10"/>
        <v/>
      </c>
      <c r="L168" s="3">
        <f t="shared" si="11"/>
        <v>0</v>
      </c>
      <c r="M168" s="3" t="str">
        <f>IF(ISBLANK(H168),"",SUM(L$7:L168))</f>
        <v/>
      </c>
      <c r="N168" s="3" t="str">
        <f t="shared" si="12"/>
        <v>Piles</v>
      </c>
      <c r="O168" s="3" t="str">
        <f t="shared" si="13"/>
        <v/>
      </c>
    </row>
    <row r="169" spans="1:15" s="3" customFormat="1" ht="18" customHeight="1" x14ac:dyDescent="0.25">
      <c r="A169" s="69"/>
      <c r="B169" s="65"/>
      <c r="C169" s="21"/>
      <c r="D169" s="22"/>
      <c r="E169" s="16"/>
      <c r="F169" s="16"/>
      <c r="G169" s="12" t="str">
        <f t="shared" si="9"/>
        <v/>
      </c>
      <c r="H169" s="16"/>
      <c r="J169" s="29" t="s">
        <v>168</v>
      </c>
      <c r="K169" s="29" t="str">
        <f t="shared" si="10"/>
        <v/>
      </c>
      <c r="L169" s="3">
        <f t="shared" si="11"/>
        <v>0</v>
      </c>
      <c r="M169" s="3" t="str">
        <f>IF(ISBLANK(H169),"",SUM(L$7:L169))</f>
        <v/>
      </c>
      <c r="N169" s="3" t="str">
        <f t="shared" si="12"/>
        <v>Piles</v>
      </c>
      <c r="O169" s="3" t="str">
        <f t="shared" si="13"/>
        <v/>
      </c>
    </row>
    <row r="170" spans="1:15" s="3" customFormat="1" ht="18" customHeight="1" x14ac:dyDescent="0.25">
      <c r="A170" s="69"/>
      <c r="B170" s="65"/>
      <c r="C170" s="21"/>
      <c r="D170" s="22"/>
      <c r="E170" s="16"/>
      <c r="F170" s="16"/>
      <c r="G170" s="12" t="str">
        <f t="shared" si="9"/>
        <v/>
      </c>
      <c r="H170" s="16"/>
      <c r="J170" s="29" t="s">
        <v>168</v>
      </c>
      <c r="K170" s="29" t="str">
        <f t="shared" si="10"/>
        <v/>
      </c>
      <c r="L170" s="3">
        <f t="shared" si="11"/>
        <v>0</v>
      </c>
      <c r="M170" s="3" t="str">
        <f>IF(ISBLANK(H170),"",SUM(L$7:L170))</f>
        <v/>
      </c>
      <c r="N170" s="3" t="str">
        <f t="shared" si="12"/>
        <v>Piles</v>
      </c>
      <c r="O170" s="3" t="str">
        <f t="shared" si="13"/>
        <v/>
      </c>
    </row>
    <row r="171" spans="1:15" s="3" customFormat="1" ht="18" customHeight="1" x14ac:dyDescent="0.25">
      <c r="A171" s="69"/>
      <c r="B171" s="65"/>
      <c r="C171" s="21"/>
      <c r="D171" s="22"/>
      <c r="E171" s="16"/>
      <c r="F171" s="16"/>
      <c r="G171" s="12" t="str">
        <f t="shared" si="9"/>
        <v/>
      </c>
      <c r="H171" s="16"/>
      <c r="J171" s="29" t="s">
        <v>168</v>
      </c>
      <c r="K171" s="29" t="str">
        <f t="shared" si="10"/>
        <v/>
      </c>
      <c r="L171" s="3">
        <f t="shared" si="11"/>
        <v>0</v>
      </c>
      <c r="M171" s="3" t="str">
        <f>IF(ISBLANK(H171),"",SUM(L$7:L171))</f>
        <v/>
      </c>
      <c r="N171" s="3" t="str">
        <f t="shared" si="12"/>
        <v>Piles</v>
      </c>
      <c r="O171" s="3" t="str">
        <f t="shared" si="13"/>
        <v/>
      </c>
    </row>
    <row r="172" spans="1:15" s="3" customFormat="1" ht="18" customHeight="1" x14ac:dyDescent="0.25">
      <c r="A172" s="70"/>
      <c r="B172" s="66"/>
      <c r="C172" s="23"/>
      <c r="D172" s="24"/>
      <c r="E172" s="17"/>
      <c r="F172" s="17"/>
      <c r="G172" s="13" t="str">
        <f t="shared" si="9"/>
        <v/>
      </c>
      <c r="H172" s="17"/>
      <c r="J172" s="29" t="s">
        <v>168</v>
      </c>
      <c r="K172" s="29" t="str">
        <f t="shared" si="10"/>
        <v/>
      </c>
      <c r="L172" s="3">
        <f t="shared" si="11"/>
        <v>0</v>
      </c>
      <c r="M172" s="3" t="str">
        <f>IF(ISBLANK(H172),"",SUM(L$7:L172))</f>
        <v/>
      </c>
      <c r="N172" s="3" t="str">
        <f t="shared" si="12"/>
        <v>Piles</v>
      </c>
      <c r="O172" s="3" t="str">
        <f t="shared" si="13"/>
        <v/>
      </c>
    </row>
    <row r="173" spans="1:15" s="3" customFormat="1" ht="18" customHeight="1" x14ac:dyDescent="0.25">
      <c r="A173" s="71" t="s">
        <v>177</v>
      </c>
      <c r="B173" s="67"/>
      <c r="C173" s="25" t="s">
        <v>170</v>
      </c>
      <c r="D173" s="26" t="s">
        <v>9</v>
      </c>
      <c r="E173" s="18"/>
      <c r="F173" s="18"/>
      <c r="G173" s="14" t="str">
        <f t="shared" si="9"/>
        <v/>
      </c>
      <c r="H173" s="18"/>
      <c r="J173" s="29" t="s">
        <v>188</v>
      </c>
      <c r="K173" s="29" t="str">
        <f t="shared" si="10"/>
        <v/>
      </c>
      <c r="L173" s="3">
        <f t="shared" si="11"/>
        <v>0</v>
      </c>
      <c r="M173" s="3" t="str">
        <f>IF(ISBLANK(H173),"",SUM(L$7:L173))</f>
        <v/>
      </c>
      <c r="N173" s="3" t="str">
        <f t="shared" si="12"/>
        <v>Colis</v>
      </c>
      <c r="O173" s="3" t="str">
        <f t="shared" si="13"/>
        <v/>
      </c>
    </row>
    <row r="174" spans="1:15" s="3" customFormat="1" ht="18" customHeight="1" x14ac:dyDescent="0.25">
      <c r="A174" s="68"/>
      <c r="B174" s="65"/>
      <c r="C174" s="21" t="s">
        <v>171</v>
      </c>
      <c r="D174" s="22" t="s">
        <v>9</v>
      </c>
      <c r="E174" s="16"/>
      <c r="F174" s="16"/>
      <c r="G174" s="12" t="str">
        <f t="shared" si="9"/>
        <v/>
      </c>
      <c r="H174" s="16"/>
      <c r="J174" s="29" t="s">
        <v>188</v>
      </c>
      <c r="K174" s="29" t="str">
        <f t="shared" si="10"/>
        <v/>
      </c>
      <c r="L174" s="3">
        <f t="shared" si="11"/>
        <v>0</v>
      </c>
      <c r="M174" s="3" t="str">
        <f>IF(ISBLANK(H174),"",SUM(L$7:L174))</f>
        <v/>
      </c>
      <c r="N174" s="3" t="str">
        <f t="shared" si="12"/>
        <v>Colis</v>
      </c>
      <c r="O174" s="3" t="str">
        <f t="shared" si="13"/>
        <v/>
      </c>
    </row>
    <row r="175" spans="1:15" s="3" customFormat="1" ht="18" customHeight="1" x14ac:dyDescent="0.25">
      <c r="A175" s="68"/>
      <c r="B175" s="65"/>
      <c r="C175" s="21" t="s">
        <v>178</v>
      </c>
      <c r="D175" s="22" t="s">
        <v>15</v>
      </c>
      <c r="E175" s="16"/>
      <c r="F175" s="16"/>
      <c r="G175" s="12" t="str">
        <f t="shared" si="9"/>
        <v/>
      </c>
      <c r="H175" s="16"/>
      <c r="J175" s="29" t="s">
        <v>188</v>
      </c>
      <c r="K175" s="29" t="str">
        <f t="shared" si="10"/>
        <v/>
      </c>
      <c r="L175" s="3">
        <f t="shared" si="11"/>
        <v>0</v>
      </c>
      <c r="M175" s="3" t="str">
        <f>IF(ISBLANK(H175),"",SUM(L$7:L175))</f>
        <v/>
      </c>
      <c r="N175" s="3" t="str">
        <f t="shared" si="12"/>
        <v>Colis</v>
      </c>
      <c r="O175" s="3" t="str">
        <f t="shared" si="13"/>
        <v/>
      </c>
    </row>
    <row r="176" spans="1:15" s="3" customFormat="1" ht="18" customHeight="1" x14ac:dyDescent="0.25">
      <c r="A176" s="68"/>
      <c r="B176" s="65"/>
      <c r="C176" s="21" t="s">
        <v>179</v>
      </c>
      <c r="D176" s="22" t="s">
        <v>9</v>
      </c>
      <c r="E176" s="16"/>
      <c r="F176" s="16"/>
      <c r="G176" s="12" t="str">
        <f t="shared" si="9"/>
        <v/>
      </c>
      <c r="H176" s="16"/>
      <c r="J176" s="29" t="s">
        <v>188</v>
      </c>
      <c r="K176" s="29" t="str">
        <f t="shared" si="10"/>
        <v/>
      </c>
      <c r="L176" s="3">
        <f t="shared" si="11"/>
        <v>0</v>
      </c>
      <c r="M176" s="3" t="str">
        <f>IF(ISBLANK(H176),"",SUM(L$7:L176))</f>
        <v/>
      </c>
      <c r="N176" s="3" t="str">
        <f t="shared" si="12"/>
        <v>Colis</v>
      </c>
      <c r="O176" s="3" t="str">
        <f t="shared" si="13"/>
        <v/>
      </c>
    </row>
    <row r="177" spans="1:15" s="3" customFormat="1" ht="18" customHeight="1" x14ac:dyDescent="0.25">
      <c r="A177" s="68"/>
      <c r="B177" s="65"/>
      <c r="C177" s="21"/>
      <c r="D177" s="22"/>
      <c r="E177" s="16"/>
      <c r="F177" s="16"/>
      <c r="G177" s="12" t="str">
        <f t="shared" si="9"/>
        <v/>
      </c>
      <c r="H177" s="16"/>
      <c r="J177" s="29" t="s">
        <v>188</v>
      </c>
      <c r="K177" s="29" t="str">
        <f t="shared" si="10"/>
        <v/>
      </c>
      <c r="L177" s="3">
        <f t="shared" si="11"/>
        <v>0</v>
      </c>
      <c r="M177" s="3" t="str">
        <f>IF(ISBLANK(H177),"",SUM(L$7:L177))</f>
        <v/>
      </c>
      <c r="N177" s="3" t="str">
        <f t="shared" si="12"/>
        <v>Colis</v>
      </c>
      <c r="O177" s="3" t="str">
        <f t="shared" si="13"/>
        <v/>
      </c>
    </row>
    <row r="178" spans="1:15" s="3" customFormat="1" ht="18" customHeight="1" x14ac:dyDescent="0.25">
      <c r="A178" s="68"/>
      <c r="B178" s="65"/>
      <c r="C178" s="21"/>
      <c r="D178" s="22"/>
      <c r="E178" s="16"/>
      <c r="F178" s="16"/>
      <c r="G178" s="12" t="str">
        <f t="shared" si="9"/>
        <v/>
      </c>
      <c r="H178" s="16"/>
      <c r="J178" s="29" t="s">
        <v>188</v>
      </c>
      <c r="K178" s="29" t="str">
        <f t="shared" si="10"/>
        <v/>
      </c>
      <c r="L178" s="3">
        <f t="shared" si="11"/>
        <v>0</v>
      </c>
      <c r="M178" s="3" t="str">
        <f>IF(ISBLANK(H178),"",SUM(L$7:L178))</f>
        <v/>
      </c>
      <c r="N178" s="3" t="str">
        <f t="shared" si="12"/>
        <v>Colis</v>
      </c>
      <c r="O178" s="3" t="str">
        <f t="shared" si="13"/>
        <v/>
      </c>
    </row>
    <row r="179" spans="1:15" s="3" customFormat="1" ht="18" customHeight="1" x14ac:dyDescent="0.25">
      <c r="A179" s="68"/>
      <c r="B179" s="65"/>
      <c r="C179" s="21"/>
      <c r="D179" s="22"/>
      <c r="E179" s="16"/>
      <c r="F179" s="16"/>
      <c r="G179" s="12" t="str">
        <f t="shared" si="9"/>
        <v/>
      </c>
      <c r="H179" s="16"/>
      <c r="J179" s="29" t="s">
        <v>188</v>
      </c>
      <c r="K179" s="29" t="str">
        <f t="shared" si="10"/>
        <v/>
      </c>
      <c r="L179" s="3">
        <f t="shared" si="11"/>
        <v>0</v>
      </c>
      <c r="M179" s="3" t="str">
        <f>IF(ISBLANK(H179),"",SUM(L$7:L179))</f>
        <v/>
      </c>
      <c r="N179" s="3" t="str">
        <f t="shared" si="12"/>
        <v>Colis</v>
      </c>
      <c r="O179" s="3" t="str">
        <f t="shared" si="13"/>
        <v/>
      </c>
    </row>
    <row r="180" spans="1:15" s="3" customFormat="1" ht="18" customHeight="1" x14ac:dyDescent="0.25">
      <c r="A180" s="68"/>
      <c r="B180" s="65"/>
      <c r="C180" s="21"/>
      <c r="D180" s="22"/>
      <c r="E180" s="16"/>
      <c r="F180" s="16"/>
      <c r="G180" s="12" t="str">
        <f t="shared" ref="G180:G224" si="14">IF(ISBLANK(E180),"",IF(E180&lt;F180,"Alerte !","stock OK"))</f>
        <v/>
      </c>
      <c r="H180" s="16"/>
      <c r="J180" s="29" t="s">
        <v>188</v>
      </c>
      <c r="K180" s="29" t="str">
        <f t="shared" si="10"/>
        <v/>
      </c>
      <c r="L180" s="3">
        <f t="shared" si="11"/>
        <v>0</v>
      </c>
      <c r="M180" s="3" t="str">
        <f>IF(ISBLANK(H180),"",SUM(L$7:L180))</f>
        <v/>
      </c>
      <c r="N180" s="3" t="str">
        <f t="shared" si="12"/>
        <v>Colis</v>
      </c>
      <c r="O180" s="3" t="str">
        <f t="shared" si="13"/>
        <v/>
      </c>
    </row>
    <row r="181" spans="1:15" s="3" customFormat="1" ht="18" customHeight="1" x14ac:dyDescent="0.25">
      <c r="A181" s="68"/>
      <c r="B181" s="65"/>
      <c r="C181" s="21"/>
      <c r="D181" s="22"/>
      <c r="E181" s="16"/>
      <c r="F181" s="16"/>
      <c r="G181" s="12" t="str">
        <f t="shared" si="14"/>
        <v/>
      </c>
      <c r="H181" s="16"/>
      <c r="J181" s="29" t="s">
        <v>188</v>
      </c>
      <c r="K181" s="29" t="str">
        <f t="shared" si="10"/>
        <v/>
      </c>
      <c r="L181" s="3">
        <f t="shared" si="11"/>
        <v>0</v>
      </c>
      <c r="M181" s="3" t="str">
        <f>IF(ISBLANK(H181),"",SUM(L$7:L181))</f>
        <v/>
      </c>
      <c r="N181" s="3" t="str">
        <f t="shared" si="12"/>
        <v>Colis</v>
      </c>
      <c r="O181" s="3" t="str">
        <f t="shared" si="13"/>
        <v/>
      </c>
    </row>
    <row r="182" spans="1:15" s="3" customFormat="1" ht="18" customHeight="1" x14ac:dyDescent="0.25">
      <c r="A182" s="72"/>
      <c r="B182" s="66"/>
      <c r="C182" s="23"/>
      <c r="D182" s="24"/>
      <c r="E182" s="17"/>
      <c r="F182" s="17"/>
      <c r="G182" s="13" t="str">
        <f t="shared" si="14"/>
        <v/>
      </c>
      <c r="H182" s="17"/>
      <c r="J182" s="29" t="s">
        <v>188</v>
      </c>
      <c r="K182" s="29" t="str">
        <f t="shared" si="10"/>
        <v/>
      </c>
      <c r="L182" s="3">
        <f t="shared" si="11"/>
        <v>0</v>
      </c>
      <c r="M182" s="3" t="str">
        <f>IF(ISBLANK(H182),"",SUM(L$7:L182))</f>
        <v/>
      </c>
      <c r="N182" s="3" t="str">
        <f t="shared" si="12"/>
        <v>Colis</v>
      </c>
      <c r="O182" s="3" t="str">
        <f t="shared" si="13"/>
        <v/>
      </c>
    </row>
    <row r="183" spans="1:15" s="3" customFormat="1" ht="18" customHeight="1" x14ac:dyDescent="0.25">
      <c r="A183" s="71" t="s">
        <v>98</v>
      </c>
      <c r="B183" s="67"/>
      <c r="C183" s="25" t="s">
        <v>99</v>
      </c>
      <c r="D183" s="26" t="s">
        <v>6</v>
      </c>
      <c r="E183" s="18"/>
      <c r="F183" s="18"/>
      <c r="G183" s="14" t="str">
        <f t="shared" si="14"/>
        <v/>
      </c>
      <c r="H183" s="18"/>
      <c r="J183" s="29" t="s">
        <v>97</v>
      </c>
      <c r="K183" s="29" t="str">
        <f t="shared" si="10"/>
        <v/>
      </c>
      <c r="L183" s="3">
        <f t="shared" si="11"/>
        <v>0</v>
      </c>
      <c r="M183" s="3" t="str">
        <f>IF(ISBLANK(H183),"",SUM(L$7:L183))</f>
        <v/>
      </c>
      <c r="N183" s="3" t="str">
        <f t="shared" si="12"/>
        <v>Hygiène</v>
      </c>
      <c r="O183" s="3" t="str">
        <f t="shared" si="13"/>
        <v/>
      </c>
    </row>
    <row r="184" spans="1:15" s="3" customFormat="1" ht="18" customHeight="1" x14ac:dyDescent="0.25">
      <c r="A184" s="68"/>
      <c r="B184" s="65"/>
      <c r="C184" s="21" t="s">
        <v>100</v>
      </c>
      <c r="D184" s="22" t="s">
        <v>9</v>
      </c>
      <c r="E184" s="16"/>
      <c r="F184" s="16"/>
      <c r="G184" s="12" t="str">
        <f t="shared" si="14"/>
        <v/>
      </c>
      <c r="H184" s="16"/>
      <c r="J184" s="29" t="s">
        <v>97</v>
      </c>
      <c r="K184" s="29" t="str">
        <f t="shared" si="10"/>
        <v/>
      </c>
      <c r="L184" s="3">
        <f t="shared" si="11"/>
        <v>0</v>
      </c>
      <c r="M184" s="3" t="str">
        <f>IF(ISBLANK(H184),"",SUM(L$7:L184))</f>
        <v/>
      </c>
      <c r="N184" s="3" t="str">
        <f t="shared" si="12"/>
        <v>Hygiène</v>
      </c>
      <c r="O184" s="3" t="str">
        <f t="shared" si="13"/>
        <v/>
      </c>
    </row>
    <row r="185" spans="1:15" s="3" customFormat="1" ht="18" customHeight="1" x14ac:dyDescent="0.25">
      <c r="A185" s="68"/>
      <c r="B185" s="65"/>
      <c r="C185" s="21" t="s">
        <v>101</v>
      </c>
      <c r="D185" s="22" t="s">
        <v>9</v>
      </c>
      <c r="E185" s="16"/>
      <c r="F185" s="16"/>
      <c r="G185" s="12" t="str">
        <f t="shared" si="14"/>
        <v/>
      </c>
      <c r="H185" s="16"/>
      <c r="J185" s="29" t="s">
        <v>97</v>
      </c>
      <c r="K185" s="29" t="str">
        <f t="shared" si="10"/>
        <v/>
      </c>
      <c r="L185" s="3">
        <f t="shared" si="11"/>
        <v>0</v>
      </c>
      <c r="M185" s="3" t="str">
        <f>IF(ISBLANK(H185),"",SUM(L$7:L185))</f>
        <v/>
      </c>
      <c r="N185" s="3" t="str">
        <f t="shared" si="12"/>
        <v>Hygiène</v>
      </c>
      <c r="O185" s="3" t="str">
        <f t="shared" si="13"/>
        <v/>
      </c>
    </row>
    <row r="186" spans="1:15" s="3" customFormat="1" ht="18" customHeight="1" x14ac:dyDescent="0.25">
      <c r="A186" s="68"/>
      <c r="B186" s="65"/>
      <c r="C186" s="21" t="s">
        <v>152</v>
      </c>
      <c r="D186" s="22" t="s">
        <v>9</v>
      </c>
      <c r="E186" s="16"/>
      <c r="F186" s="16"/>
      <c r="G186" s="12" t="str">
        <f t="shared" si="14"/>
        <v/>
      </c>
      <c r="H186" s="16"/>
      <c r="J186" s="29" t="s">
        <v>97</v>
      </c>
      <c r="K186" s="29" t="str">
        <f t="shared" si="10"/>
        <v/>
      </c>
      <c r="L186" s="3">
        <f t="shared" si="11"/>
        <v>0</v>
      </c>
      <c r="M186" s="3" t="str">
        <f>IF(ISBLANK(H186),"",SUM(L$7:L186))</f>
        <v/>
      </c>
      <c r="N186" s="3" t="str">
        <f t="shared" si="12"/>
        <v>Hygiène</v>
      </c>
      <c r="O186" s="3" t="str">
        <f t="shared" si="13"/>
        <v/>
      </c>
    </row>
    <row r="187" spans="1:15" s="3" customFormat="1" ht="18" customHeight="1" x14ac:dyDescent="0.25">
      <c r="A187" s="68"/>
      <c r="B187" s="65"/>
      <c r="C187" s="21" t="s">
        <v>180</v>
      </c>
      <c r="D187" s="22" t="s">
        <v>9</v>
      </c>
      <c r="E187" s="16"/>
      <c r="F187" s="16"/>
      <c r="G187" s="12" t="str">
        <f t="shared" si="14"/>
        <v/>
      </c>
      <c r="H187" s="16"/>
      <c r="J187" s="29" t="s">
        <v>97</v>
      </c>
      <c r="K187" s="29" t="str">
        <f t="shared" si="10"/>
        <v/>
      </c>
      <c r="L187" s="3">
        <f t="shared" si="11"/>
        <v>0</v>
      </c>
      <c r="M187" s="3" t="str">
        <f>IF(ISBLANK(H187),"",SUM(L$7:L187))</f>
        <v/>
      </c>
      <c r="N187" s="3" t="str">
        <f t="shared" si="12"/>
        <v>Hygiène</v>
      </c>
      <c r="O187" s="3" t="str">
        <f t="shared" si="13"/>
        <v/>
      </c>
    </row>
    <row r="188" spans="1:15" s="3" customFormat="1" ht="18" customHeight="1" x14ac:dyDescent="0.25">
      <c r="A188" s="68"/>
      <c r="B188" s="65"/>
      <c r="C188" s="21" t="s">
        <v>11</v>
      </c>
      <c r="D188" s="22" t="s">
        <v>9</v>
      </c>
      <c r="E188" s="16"/>
      <c r="F188" s="16"/>
      <c r="G188" s="12" t="str">
        <f t="shared" si="14"/>
        <v/>
      </c>
      <c r="H188" s="16"/>
      <c r="J188" s="29" t="s">
        <v>97</v>
      </c>
      <c r="K188" s="29" t="str">
        <f t="shared" si="10"/>
        <v/>
      </c>
      <c r="L188" s="3">
        <f t="shared" si="11"/>
        <v>0</v>
      </c>
      <c r="M188" s="3" t="str">
        <f>IF(ISBLANK(H188),"",SUM(L$7:L188))</f>
        <v/>
      </c>
      <c r="N188" s="3" t="str">
        <f t="shared" si="12"/>
        <v>Hygiène</v>
      </c>
      <c r="O188" s="3" t="str">
        <f t="shared" si="13"/>
        <v/>
      </c>
    </row>
    <row r="189" spans="1:15" s="3" customFormat="1" ht="18" customHeight="1" x14ac:dyDescent="0.25">
      <c r="A189" s="68"/>
      <c r="B189" s="65"/>
      <c r="C189" s="21" t="s">
        <v>12</v>
      </c>
      <c r="D189" s="22" t="s">
        <v>16</v>
      </c>
      <c r="E189" s="16"/>
      <c r="F189" s="16"/>
      <c r="G189" s="12" t="str">
        <f t="shared" si="14"/>
        <v/>
      </c>
      <c r="H189" s="16"/>
      <c r="J189" s="29" t="s">
        <v>97</v>
      </c>
      <c r="K189" s="29" t="str">
        <f t="shared" si="10"/>
        <v/>
      </c>
      <c r="L189" s="3">
        <f t="shared" si="11"/>
        <v>0</v>
      </c>
      <c r="M189" s="3" t="str">
        <f>IF(ISBLANK(H189),"",SUM(L$7:L189))</f>
        <v/>
      </c>
      <c r="N189" s="3" t="str">
        <f t="shared" si="12"/>
        <v>Hygiène</v>
      </c>
      <c r="O189" s="3" t="str">
        <f t="shared" si="13"/>
        <v/>
      </c>
    </row>
    <row r="190" spans="1:15" s="3" customFormat="1" ht="18" customHeight="1" x14ac:dyDescent="0.25">
      <c r="A190" s="68"/>
      <c r="B190" s="65"/>
      <c r="C190" s="21" t="s">
        <v>181</v>
      </c>
      <c r="D190" s="22" t="s">
        <v>15</v>
      </c>
      <c r="E190" s="16"/>
      <c r="F190" s="16"/>
      <c r="G190" s="12" t="str">
        <f t="shared" si="14"/>
        <v/>
      </c>
      <c r="H190" s="16"/>
      <c r="J190" s="29" t="s">
        <v>97</v>
      </c>
      <c r="K190" s="29" t="str">
        <f t="shared" si="10"/>
        <v/>
      </c>
      <c r="L190" s="3">
        <f t="shared" si="11"/>
        <v>0</v>
      </c>
      <c r="M190" s="3" t="str">
        <f>IF(ISBLANK(H190),"",SUM(L$7:L190))</f>
        <v/>
      </c>
      <c r="N190" s="3" t="str">
        <f t="shared" si="12"/>
        <v>Hygiène</v>
      </c>
      <c r="O190" s="3" t="str">
        <f t="shared" si="13"/>
        <v/>
      </c>
    </row>
    <row r="191" spans="1:15" s="3" customFormat="1" ht="18" customHeight="1" x14ac:dyDescent="0.25">
      <c r="A191" s="68"/>
      <c r="B191" s="65"/>
      <c r="C191" s="21"/>
      <c r="D191" s="22"/>
      <c r="E191" s="16"/>
      <c r="F191" s="16"/>
      <c r="G191" s="12" t="str">
        <f t="shared" si="14"/>
        <v/>
      </c>
      <c r="H191" s="16"/>
      <c r="J191" s="29" t="s">
        <v>97</v>
      </c>
      <c r="K191" s="29" t="str">
        <f t="shared" si="10"/>
        <v/>
      </c>
      <c r="L191" s="3">
        <f t="shared" si="11"/>
        <v>0</v>
      </c>
      <c r="M191" s="3" t="str">
        <f>IF(ISBLANK(H191),"",SUM(L$7:L191))</f>
        <v/>
      </c>
      <c r="N191" s="3" t="str">
        <f t="shared" si="12"/>
        <v>Hygiène</v>
      </c>
      <c r="O191" s="3" t="str">
        <f t="shared" si="13"/>
        <v/>
      </c>
    </row>
    <row r="192" spans="1:15" s="3" customFormat="1" ht="18" customHeight="1" x14ac:dyDescent="0.25">
      <c r="A192" s="68"/>
      <c r="B192" s="65"/>
      <c r="C192" s="21"/>
      <c r="D192" s="22"/>
      <c r="E192" s="16"/>
      <c r="F192" s="16"/>
      <c r="G192" s="12" t="str">
        <f t="shared" si="14"/>
        <v/>
      </c>
      <c r="H192" s="16"/>
      <c r="J192" s="29" t="s">
        <v>97</v>
      </c>
      <c r="K192" s="29" t="str">
        <f t="shared" si="10"/>
        <v/>
      </c>
      <c r="L192" s="3">
        <f t="shared" si="11"/>
        <v>0</v>
      </c>
      <c r="M192" s="3" t="str">
        <f>IF(ISBLANK(H192),"",SUM(L$7:L192))</f>
        <v/>
      </c>
      <c r="N192" s="3" t="str">
        <f t="shared" si="12"/>
        <v>Hygiène</v>
      </c>
      <c r="O192" s="3" t="str">
        <f t="shared" si="13"/>
        <v/>
      </c>
    </row>
    <row r="193" spans="1:15" s="3" customFormat="1" ht="18" customHeight="1" x14ac:dyDescent="0.25">
      <c r="A193" s="72"/>
      <c r="B193" s="66"/>
      <c r="C193" s="23"/>
      <c r="D193" s="24"/>
      <c r="E193" s="17"/>
      <c r="F193" s="17"/>
      <c r="G193" s="13" t="str">
        <f t="shared" si="14"/>
        <v/>
      </c>
      <c r="H193" s="17"/>
      <c r="J193" s="29" t="s">
        <v>97</v>
      </c>
      <c r="K193" s="29" t="str">
        <f t="shared" si="10"/>
        <v/>
      </c>
      <c r="L193" s="3">
        <f t="shared" si="11"/>
        <v>0</v>
      </c>
      <c r="M193" s="3" t="str">
        <f>IF(ISBLANK(H193),"",SUM(L$7:L193))</f>
        <v/>
      </c>
      <c r="N193" s="3" t="str">
        <f t="shared" si="12"/>
        <v>Hygiène</v>
      </c>
      <c r="O193" s="3" t="str">
        <f t="shared" si="13"/>
        <v/>
      </c>
    </row>
    <row r="194" spans="1:15" s="3" customFormat="1" ht="18" customHeight="1" x14ac:dyDescent="0.25">
      <c r="A194" s="71" t="s">
        <v>108</v>
      </c>
      <c r="B194" s="67"/>
      <c r="C194" s="25" t="s">
        <v>102</v>
      </c>
      <c r="D194" s="26" t="s">
        <v>15</v>
      </c>
      <c r="E194" s="18"/>
      <c r="F194" s="18"/>
      <c r="G194" s="14" t="str">
        <f t="shared" si="14"/>
        <v/>
      </c>
      <c r="H194" s="18"/>
      <c r="J194" s="29" t="s">
        <v>189</v>
      </c>
      <c r="K194" s="29" t="str">
        <f t="shared" si="10"/>
        <v/>
      </c>
      <c r="L194" s="3">
        <f t="shared" si="11"/>
        <v>0</v>
      </c>
      <c r="M194" s="3" t="str">
        <f>IF(ISBLANK(H194),"",SUM(L$7:L194))</f>
        <v/>
      </c>
      <c r="N194" s="3" t="str">
        <f t="shared" si="12"/>
        <v>Cuisine</v>
      </c>
      <c r="O194" s="3" t="str">
        <f t="shared" si="13"/>
        <v/>
      </c>
    </row>
    <row r="195" spans="1:15" s="3" customFormat="1" ht="18" customHeight="1" x14ac:dyDescent="0.25">
      <c r="A195" s="68"/>
      <c r="B195" s="65"/>
      <c r="C195" s="21" t="s">
        <v>103</v>
      </c>
      <c r="D195" s="22" t="s">
        <v>9</v>
      </c>
      <c r="E195" s="16"/>
      <c r="F195" s="16"/>
      <c r="G195" s="12" t="str">
        <f t="shared" si="14"/>
        <v/>
      </c>
      <c r="H195" s="16"/>
      <c r="J195" s="29" t="s">
        <v>189</v>
      </c>
      <c r="K195" s="29" t="str">
        <f t="shared" si="10"/>
        <v/>
      </c>
      <c r="L195" s="3">
        <f t="shared" si="11"/>
        <v>0</v>
      </c>
      <c r="M195" s="3" t="str">
        <f>IF(ISBLANK(H195),"",SUM(L$7:L195))</f>
        <v/>
      </c>
      <c r="N195" s="3" t="str">
        <f t="shared" si="12"/>
        <v>Cuisine</v>
      </c>
      <c r="O195" s="3" t="str">
        <f t="shared" si="13"/>
        <v/>
      </c>
    </row>
    <row r="196" spans="1:15" s="3" customFormat="1" ht="18" customHeight="1" x14ac:dyDescent="0.25">
      <c r="A196" s="68"/>
      <c r="B196" s="65"/>
      <c r="C196" s="21" t="s">
        <v>104</v>
      </c>
      <c r="D196" s="22" t="s">
        <v>6</v>
      </c>
      <c r="E196" s="16"/>
      <c r="F196" s="16"/>
      <c r="G196" s="12" t="str">
        <f t="shared" si="14"/>
        <v/>
      </c>
      <c r="H196" s="16"/>
      <c r="J196" s="29" t="s">
        <v>189</v>
      </c>
      <c r="K196" s="29" t="str">
        <f t="shared" si="10"/>
        <v/>
      </c>
      <c r="L196" s="3">
        <f t="shared" si="11"/>
        <v>0</v>
      </c>
      <c r="M196" s="3" t="str">
        <f>IF(ISBLANK(H196),"",SUM(L$7:L196))</f>
        <v/>
      </c>
      <c r="N196" s="3" t="str">
        <f t="shared" si="12"/>
        <v>Cuisine</v>
      </c>
      <c r="O196" s="3" t="str">
        <f t="shared" si="13"/>
        <v/>
      </c>
    </row>
    <row r="197" spans="1:15" s="3" customFormat="1" ht="18" customHeight="1" x14ac:dyDescent="0.25">
      <c r="A197" s="68"/>
      <c r="B197" s="65"/>
      <c r="C197" s="21" t="s">
        <v>105</v>
      </c>
      <c r="D197" s="22" t="s">
        <v>6</v>
      </c>
      <c r="E197" s="16"/>
      <c r="F197" s="16"/>
      <c r="G197" s="12" t="str">
        <f t="shared" si="14"/>
        <v/>
      </c>
      <c r="H197" s="16"/>
      <c r="J197" s="29" t="s">
        <v>189</v>
      </c>
      <c r="K197" s="29" t="str">
        <f t="shared" si="10"/>
        <v/>
      </c>
      <c r="L197" s="3">
        <f t="shared" si="11"/>
        <v>0</v>
      </c>
      <c r="M197" s="3" t="str">
        <f>IF(ISBLANK(H197),"",SUM(L$7:L197))</f>
        <v/>
      </c>
      <c r="N197" s="3" t="str">
        <f t="shared" si="12"/>
        <v>Cuisine</v>
      </c>
      <c r="O197" s="3" t="str">
        <f t="shared" si="13"/>
        <v/>
      </c>
    </row>
    <row r="198" spans="1:15" s="3" customFormat="1" ht="18" customHeight="1" x14ac:dyDescent="0.25">
      <c r="A198" s="68"/>
      <c r="B198" s="65"/>
      <c r="C198" s="21" t="s">
        <v>106</v>
      </c>
      <c r="D198" s="22" t="s">
        <v>6</v>
      </c>
      <c r="E198" s="16"/>
      <c r="F198" s="16"/>
      <c r="G198" s="12" t="str">
        <f t="shared" si="14"/>
        <v/>
      </c>
      <c r="H198" s="16"/>
      <c r="J198" s="29" t="s">
        <v>189</v>
      </c>
      <c r="K198" s="29" t="str">
        <f t="shared" si="10"/>
        <v/>
      </c>
      <c r="L198" s="3">
        <f t="shared" si="11"/>
        <v>0</v>
      </c>
      <c r="M198" s="3" t="str">
        <f>IF(ISBLANK(H198),"",SUM(L$7:L198))</f>
        <v/>
      </c>
      <c r="N198" s="3" t="str">
        <f t="shared" si="12"/>
        <v>Cuisine</v>
      </c>
      <c r="O198" s="3" t="str">
        <f t="shared" si="13"/>
        <v/>
      </c>
    </row>
    <row r="199" spans="1:15" s="3" customFormat="1" ht="18" customHeight="1" x14ac:dyDescent="0.25">
      <c r="A199" s="68"/>
      <c r="B199" s="65"/>
      <c r="C199" s="21" t="s">
        <v>182</v>
      </c>
      <c r="D199" s="22" t="s">
        <v>6</v>
      </c>
      <c r="E199" s="16"/>
      <c r="F199" s="16"/>
      <c r="G199" s="12" t="str">
        <f t="shared" si="14"/>
        <v/>
      </c>
      <c r="H199" s="16"/>
      <c r="J199" s="29" t="s">
        <v>189</v>
      </c>
      <c r="K199" s="29" t="str">
        <f t="shared" si="10"/>
        <v/>
      </c>
      <c r="L199" s="3">
        <f t="shared" si="11"/>
        <v>0</v>
      </c>
      <c r="M199" s="3" t="str">
        <f>IF(ISBLANK(H199),"",SUM(L$7:L199))</f>
        <v/>
      </c>
      <c r="N199" s="3" t="str">
        <f t="shared" si="12"/>
        <v>Cuisine</v>
      </c>
      <c r="O199" s="3" t="str">
        <f t="shared" si="13"/>
        <v/>
      </c>
    </row>
    <row r="200" spans="1:15" s="3" customFormat="1" ht="18" customHeight="1" x14ac:dyDescent="0.25">
      <c r="A200" s="68"/>
      <c r="B200" s="65"/>
      <c r="C200" s="21" t="s">
        <v>8</v>
      </c>
      <c r="D200" s="22" t="s">
        <v>6</v>
      </c>
      <c r="E200" s="16"/>
      <c r="F200" s="16"/>
      <c r="G200" s="12" t="str">
        <f t="shared" si="14"/>
        <v/>
      </c>
      <c r="H200" s="16"/>
      <c r="J200" s="29" t="s">
        <v>189</v>
      </c>
      <c r="K200" s="29" t="str">
        <f t="shared" ref="K200:K224" si="15">IF(ISBLANK(H200),"",C200&amp;" "&amp;D200&amp;" x "&amp;H200)</f>
        <v/>
      </c>
      <c r="L200" s="3">
        <f t="shared" ref="L200:L224" si="16">IF(ISBLANK(H200),0,1)</f>
        <v>0</v>
      </c>
      <c r="M200" s="3" t="str">
        <f>IF(ISBLANK(H200),"",SUM(L$7:L200))</f>
        <v/>
      </c>
      <c r="N200" s="3" t="str">
        <f t="shared" ref="N200:N224" si="17">J200</f>
        <v>Cuisine</v>
      </c>
      <c r="O200" s="3" t="str">
        <f t="shared" ref="O200:O224" si="18">K200</f>
        <v/>
      </c>
    </row>
    <row r="201" spans="1:15" s="3" customFormat="1" ht="18" customHeight="1" x14ac:dyDescent="0.25">
      <c r="A201" s="68"/>
      <c r="B201" s="65"/>
      <c r="C201" s="21" t="s">
        <v>107</v>
      </c>
      <c r="D201" s="22" t="s">
        <v>9</v>
      </c>
      <c r="E201" s="16"/>
      <c r="F201" s="16"/>
      <c r="G201" s="12" t="str">
        <f t="shared" si="14"/>
        <v/>
      </c>
      <c r="H201" s="16"/>
      <c r="J201" s="29" t="s">
        <v>189</v>
      </c>
      <c r="K201" s="29" t="str">
        <f t="shared" si="15"/>
        <v/>
      </c>
      <c r="L201" s="3">
        <f t="shared" si="16"/>
        <v>0</v>
      </c>
      <c r="M201" s="3" t="str">
        <f>IF(ISBLANK(H201),"",SUM(L$7:L201))</f>
        <v/>
      </c>
      <c r="N201" s="3" t="str">
        <f t="shared" si="17"/>
        <v>Cuisine</v>
      </c>
      <c r="O201" s="3" t="str">
        <f t="shared" si="18"/>
        <v/>
      </c>
    </row>
    <row r="202" spans="1:15" s="3" customFormat="1" ht="18" customHeight="1" x14ac:dyDescent="0.25">
      <c r="A202" s="68"/>
      <c r="B202" s="65"/>
      <c r="C202" s="21" t="s">
        <v>153</v>
      </c>
      <c r="D202" s="22" t="s">
        <v>16</v>
      </c>
      <c r="E202" s="16"/>
      <c r="F202" s="16"/>
      <c r="G202" s="12" t="str">
        <f t="shared" si="14"/>
        <v/>
      </c>
      <c r="H202" s="16"/>
      <c r="J202" s="29" t="s">
        <v>189</v>
      </c>
      <c r="K202" s="29" t="str">
        <f t="shared" si="15"/>
        <v/>
      </c>
      <c r="L202" s="3">
        <f t="shared" si="16"/>
        <v>0</v>
      </c>
      <c r="M202" s="3" t="str">
        <f>IF(ISBLANK(H202),"",SUM(L$7:L202))</f>
        <v/>
      </c>
      <c r="N202" s="3" t="str">
        <f t="shared" si="17"/>
        <v>Cuisine</v>
      </c>
      <c r="O202" s="3" t="str">
        <f t="shared" si="18"/>
        <v/>
      </c>
    </row>
    <row r="203" spans="1:15" s="3" customFormat="1" ht="18" customHeight="1" x14ac:dyDescent="0.25">
      <c r="A203" s="68"/>
      <c r="B203" s="65"/>
      <c r="C203" s="21" t="s">
        <v>154</v>
      </c>
      <c r="D203" s="22" t="s">
        <v>16</v>
      </c>
      <c r="E203" s="16"/>
      <c r="F203" s="16"/>
      <c r="G203" s="12" t="str">
        <f t="shared" si="14"/>
        <v/>
      </c>
      <c r="H203" s="16"/>
      <c r="J203" s="29" t="s">
        <v>189</v>
      </c>
      <c r="K203" s="29" t="str">
        <f t="shared" si="15"/>
        <v/>
      </c>
      <c r="L203" s="3">
        <f t="shared" si="16"/>
        <v>0</v>
      </c>
      <c r="M203" s="3" t="str">
        <f>IF(ISBLANK(H203),"",SUM(L$7:L203))</f>
        <v/>
      </c>
      <c r="N203" s="3" t="str">
        <f t="shared" si="17"/>
        <v>Cuisine</v>
      </c>
      <c r="O203" s="3" t="str">
        <f t="shared" si="18"/>
        <v/>
      </c>
    </row>
    <row r="204" spans="1:15" s="3" customFormat="1" ht="18" customHeight="1" x14ac:dyDescent="0.25">
      <c r="A204" s="68"/>
      <c r="B204" s="65"/>
      <c r="C204" s="21"/>
      <c r="D204" s="22"/>
      <c r="E204" s="16"/>
      <c r="F204" s="16"/>
      <c r="G204" s="12" t="str">
        <f t="shared" si="14"/>
        <v/>
      </c>
      <c r="H204" s="16"/>
      <c r="J204" s="29" t="s">
        <v>189</v>
      </c>
      <c r="K204" s="29" t="str">
        <f t="shared" si="15"/>
        <v/>
      </c>
      <c r="L204" s="3">
        <f t="shared" si="16"/>
        <v>0</v>
      </c>
      <c r="M204" s="3" t="str">
        <f>IF(ISBLANK(H204),"",SUM(L$7:L204))</f>
        <v/>
      </c>
      <c r="N204" s="3" t="str">
        <f t="shared" si="17"/>
        <v>Cuisine</v>
      </c>
      <c r="O204" s="3" t="str">
        <f t="shared" si="18"/>
        <v/>
      </c>
    </row>
    <row r="205" spans="1:15" s="3" customFormat="1" ht="18" customHeight="1" x14ac:dyDescent="0.25">
      <c r="A205" s="68"/>
      <c r="B205" s="65"/>
      <c r="C205" s="21" t="s">
        <v>155</v>
      </c>
      <c r="D205" s="22" t="s">
        <v>9</v>
      </c>
      <c r="E205" s="16"/>
      <c r="F205" s="16"/>
      <c r="G205" s="12" t="str">
        <f t="shared" si="14"/>
        <v/>
      </c>
      <c r="H205" s="16"/>
      <c r="J205" s="29" t="s">
        <v>189</v>
      </c>
      <c r="K205" s="29" t="str">
        <f t="shared" si="15"/>
        <v/>
      </c>
      <c r="L205" s="3">
        <f t="shared" si="16"/>
        <v>0</v>
      </c>
      <c r="M205" s="3" t="str">
        <f>IF(ISBLANK(H205),"",SUM(L$7:L205))</f>
        <v/>
      </c>
      <c r="N205" s="3" t="str">
        <f t="shared" si="17"/>
        <v>Cuisine</v>
      </c>
      <c r="O205" s="3" t="str">
        <f t="shared" si="18"/>
        <v/>
      </c>
    </row>
    <row r="206" spans="1:15" s="3" customFormat="1" ht="18" customHeight="1" x14ac:dyDescent="0.25">
      <c r="A206" s="68"/>
      <c r="B206" s="65"/>
      <c r="C206" s="21" t="s">
        <v>156</v>
      </c>
      <c r="D206" s="22" t="s">
        <v>9</v>
      </c>
      <c r="E206" s="16"/>
      <c r="F206" s="16"/>
      <c r="G206" s="12" t="str">
        <f t="shared" si="14"/>
        <v/>
      </c>
      <c r="H206" s="16"/>
      <c r="J206" s="29" t="s">
        <v>189</v>
      </c>
      <c r="K206" s="29" t="str">
        <f t="shared" si="15"/>
        <v/>
      </c>
      <c r="L206" s="3">
        <f t="shared" si="16"/>
        <v>0</v>
      </c>
      <c r="M206" s="3" t="str">
        <f>IF(ISBLANK(H206),"",SUM(L$7:L206))</f>
        <v/>
      </c>
      <c r="N206" s="3" t="str">
        <f t="shared" si="17"/>
        <v>Cuisine</v>
      </c>
      <c r="O206" s="3" t="str">
        <f t="shared" si="18"/>
        <v/>
      </c>
    </row>
    <row r="207" spans="1:15" s="3" customFormat="1" ht="18" customHeight="1" x14ac:dyDescent="0.25">
      <c r="A207" s="68"/>
      <c r="B207" s="65"/>
      <c r="C207" s="21"/>
      <c r="D207" s="22"/>
      <c r="E207" s="16"/>
      <c r="F207" s="16"/>
      <c r="G207" s="12" t="str">
        <f t="shared" si="14"/>
        <v/>
      </c>
      <c r="H207" s="16"/>
      <c r="J207" s="29" t="s">
        <v>189</v>
      </c>
      <c r="K207" s="29" t="str">
        <f t="shared" si="15"/>
        <v/>
      </c>
      <c r="L207" s="3">
        <f t="shared" si="16"/>
        <v>0</v>
      </c>
      <c r="M207" s="3" t="str">
        <f>IF(ISBLANK(H207),"",SUM(L$7:L207))</f>
        <v/>
      </c>
      <c r="N207" s="3" t="str">
        <f t="shared" si="17"/>
        <v>Cuisine</v>
      </c>
      <c r="O207" s="3" t="str">
        <f t="shared" si="18"/>
        <v/>
      </c>
    </row>
    <row r="208" spans="1:15" s="3" customFormat="1" ht="18" customHeight="1" x14ac:dyDescent="0.25">
      <c r="A208" s="68"/>
      <c r="B208" s="65"/>
      <c r="C208" s="21"/>
      <c r="D208" s="22"/>
      <c r="E208" s="16"/>
      <c r="F208" s="16"/>
      <c r="G208" s="12" t="str">
        <f t="shared" si="14"/>
        <v/>
      </c>
      <c r="H208" s="16"/>
      <c r="J208" s="29" t="s">
        <v>189</v>
      </c>
      <c r="K208" s="29" t="str">
        <f t="shared" si="15"/>
        <v/>
      </c>
      <c r="L208" s="3">
        <f t="shared" si="16"/>
        <v>0</v>
      </c>
      <c r="M208" s="3" t="str">
        <f>IF(ISBLANK(H208),"",SUM(L$7:L208))</f>
        <v/>
      </c>
      <c r="N208" s="3" t="str">
        <f t="shared" si="17"/>
        <v>Cuisine</v>
      </c>
      <c r="O208" s="3" t="str">
        <f t="shared" si="18"/>
        <v/>
      </c>
    </row>
    <row r="209" spans="1:15" s="3" customFormat="1" ht="18" customHeight="1" x14ac:dyDescent="0.25">
      <c r="A209" s="72"/>
      <c r="B209" s="66"/>
      <c r="C209" s="23"/>
      <c r="D209" s="24"/>
      <c r="E209" s="17"/>
      <c r="F209" s="17"/>
      <c r="G209" s="13" t="str">
        <f t="shared" si="14"/>
        <v/>
      </c>
      <c r="H209" s="17"/>
      <c r="J209" s="29" t="s">
        <v>189</v>
      </c>
      <c r="K209" s="29" t="str">
        <f t="shared" si="15"/>
        <v/>
      </c>
      <c r="L209" s="3">
        <f t="shared" si="16"/>
        <v>0</v>
      </c>
      <c r="M209" s="3" t="str">
        <f>IF(ISBLANK(H209),"",SUM(L$7:L209))</f>
        <v/>
      </c>
      <c r="N209" s="3" t="str">
        <f t="shared" si="17"/>
        <v>Cuisine</v>
      </c>
      <c r="O209" s="3" t="str">
        <f t="shared" si="18"/>
        <v/>
      </c>
    </row>
    <row r="210" spans="1:15" s="3" customFormat="1" ht="18" customHeight="1" x14ac:dyDescent="0.25">
      <c r="A210" s="71" t="s">
        <v>13</v>
      </c>
      <c r="B210" s="67"/>
      <c r="C210" s="25"/>
      <c r="D210" s="26"/>
      <c r="E210" s="18"/>
      <c r="F210" s="18"/>
      <c r="G210" s="14" t="str">
        <f t="shared" si="14"/>
        <v/>
      </c>
      <c r="H210" s="18"/>
      <c r="J210" s="29" t="s">
        <v>2</v>
      </c>
      <c r="K210" s="29" t="str">
        <f t="shared" si="15"/>
        <v/>
      </c>
      <c r="L210" s="3">
        <f t="shared" si="16"/>
        <v>0</v>
      </c>
      <c r="M210" s="3" t="str">
        <f>IF(ISBLANK(H210),"",SUM(L$7:L210))</f>
        <v/>
      </c>
      <c r="N210" s="3" t="str">
        <f t="shared" si="17"/>
        <v>Autres</v>
      </c>
      <c r="O210" s="3" t="str">
        <f t="shared" si="18"/>
        <v/>
      </c>
    </row>
    <row r="211" spans="1:15" s="3" customFormat="1" ht="18" customHeight="1" x14ac:dyDescent="0.25">
      <c r="A211" s="69"/>
      <c r="B211" s="65"/>
      <c r="C211" s="21"/>
      <c r="D211" s="22"/>
      <c r="E211" s="16"/>
      <c r="F211" s="16"/>
      <c r="G211" s="12" t="str">
        <f t="shared" si="14"/>
        <v/>
      </c>
      <c r="H211" s="16"/>
      <c r="J211" s="29" t="s">
        <v>2</v>
      </c>
      <c r="K211" s="29" t="str">
        <f t="shared" si="15"/>
        <v/>
      </c>
      <c r="L211" s="3">
        <f t="shared" si="16"/>
        <v>0</v>
      </c>
      <c r="M211" s="3" t="str">
        <f>IF(ISBLANK(H211),"",SUM(L$7:L211))</f>
        <v/>
      </c>
      <c r="N211" s="3" t="str">
        <f t="shared" si="17"/>
        <v>Autres</v>
      </c>
      <c r="O211" s="3" t="str">
        <f t="shared" si="18"/>
        <v/>
      </c>
    </row>
    <row r="212" spans="1:15" s="3" customFormat="1" ht="18" customHeight="1" x14ac:dyDescent="0.25">
      <c r="A212" s="69"/>
      <c r="B212" s="65"/>
      <c r="C212" s="21"/>
      <c r="D212" s="22"/>
      <c r="E212" s="16"/>
      <c r="F212" s="16"/>
      <c r="G212" s="12" t="str">
        <f t="shared" si="14"/>
        <v/>
      </c>
      <c r="H212" s="16"/>
      <c r="J212" s="29" t="s">
        <v>2</v>
      </c>
      <c r="K212" s="29" t="str">
        <f t="shared" si="15"/>
        <v/>
      </c>
      <c r="L212" s="3">
        <f t="shared" si="16"/>
        <v>0</v>
      </c>
      <c r="M212" s="3" t="str">
        <f>IF(ISBLANK(H212),"",SUM(L$7:L212))</f>
        <v/>
      </c>
      <c r="N212" s="3" t="str">
        <f t="shared" si="17"/>
        <v>Autres</v>
      </c>
      <c r="O212" s="3" t="str">
        <f t="shared" si="18"/>
        <v/>
      </c>
    </row>
    <row r="213" spans="1:15" s="3" customFormat="1" ht="18" customHeight="1" x14ac:dyDescent="0.25">
      <c r="A213" s="69"/>
      <c r="B213" s="65"/>
      <c r="C213" s="21"/>
      <c r="D213" s="22"/>
      <c r="E213" s="16"/>
      <c r="F213" s="16"/>
      <c r="G213" s="12" t="str">
        <f t="shared" si="14"/>
        <v/>
      </c>
      <c r="H213" s="16"/>
      <c r="J213" s="29" t="s">
        <v>2</v>
      </c>
      <c r="K213" s="29" t="str">
        <f t="shared" si="15"/>
        <v/>
      </c>
      <c r="L213" s="3">
        <f t="shared" si="16"/>
        <v>0</v>
      </c>
      <c r="M213" s="3" t="str">
        <f>IF(ISBLANK(H213),"",SUM(L$7:L213))</f>
        <v/>
      </c>
      <c r="N213" s="3" t="str">
        <f t="shared" si="17"/>
        <v>Autres</v>
      </c>
      <c r="O213" s="3" t="str">
        <f t="shared" si="18"/>
        <v/>
      </c>
    </row>
    <row r="214" spans="1:15" s="3" customFormat="1" ht="18" customHeight="1" x14ac:dyDescent="0.25">
      <c r="A214" s="69"/>
      <c r="B214" s="65"/>
      <c r="C214" s="21"/>
      <c r="D214" s="22"/>
      <c r="E214" s="16"/>
      <c r="F214" s="16"/>
      <c r="G214" s="12" t="str">
        <f t="shared" si="14"/>
        <v/>
      </c>
      <c r="H214" s="16"/>
      <c r="J214" s="29" t="s">
        <v>2</v>
      </c>
      <c r="K214" s="29" t="str">
        <f t="shared" si="15"/>
        <v/>
      </c>
      <c r="L214" s="3">
        <f t="shared" si="16"/>
        <v>0</v>
      </c>
      <c r="M214" s="3" t="str">
        <f>IF(ISBLANK(H214),"",SUM(L$7:L214))</f>
        <v/>
      </c>
      <c r="N214" s="3" t="str">
        <f t="shared" si="17"/>
        <v>Autres</v>
      </c>
      <c r="O214" s="3" t="str">
        <f t="shared" si="18"/>
        <v/>
      </c>
    </row>
    <row r="215" spans="1:15" s="3" customFormat="1" ht="18" customHeight="1" x14ac:dyDescent="0.25">
      <c r="A215" s="69"/>
      <c r="B215" s="65"/>
      <c r="C215" s="21"/>
      <c r="D215" s="22"/>
      <c r="E215" s="16"/>
      <c r="F215" s="16"/>
      <c r="G215" s="12" t="str">
        <f t="shared" si="14"/>
        <v/>
      </c>
      <c r="H215" s="16"/>
      <c r="J215" s="29" t="s">
        <v>2</v>
      </c>
      <c r="K215" s="29" t="str">
        <f t="shared" si="15"/>
        <v/>
      </c>
      <c r="L215" s="3">
        <f t="shared" si="16"/>
        <v>0</v>
      </c>
      <c r="M215" s="3" t="str">
        <f>IF(ISBLANK(H215),"",SUM(L$7:L215))</f>
        <v/>
      </c>
      <c r="N215" s="3" t="str">
        <f t="shared" si="17"/>
        <v>Autres</v>
      </c>
      <c r="O215" s="3" t="str">
        <f t="shared" si="18"/>
        <v/>
      </c>
    </row>
    <row r="216" spans="1:15" s="3" customFormat="1" ht="18" customHeight="1" x14ac:dyDescent="0.25">
      <c r="A216" s="69"/>
      <c r="B216" s="65"/>
      <c r="C216" s="21"/>
      <c r="D216" s="22"/>
      <c r="E216" s="16"/>
      <c r="F216" s="16"/>
      <c r="G216" s="12" t="str">
        <f t="shared" si="14"/>
        <v/>
      </c>
      <c r="H216" s="16"/>
      <c r="J216" s="29" t="s">
        <v>2</v>
      </c>
      <c r="K216" s="29" t="str">
        <f t="shared" si="15"/>
        <v/>
      </c>
      <c r="L216" s="3">
        <f t="shared" si="16"/>
        <v>0</v>
      </c>
      <c r="M216" s="3" t="str">
        <f>IF(ISBLANK(H216),"",SUM(L$7:L216))</f>
        <v/>
      </c>
      <c r="N216" s="3" t="str">
        <f t="shared" si="17"/>
        <v>Autres</v>
      </c>
      <c r="O216" s="3" t="str">
        <f t="shared" si="18"/>
        <v/>
      </c>
    </row>
    <row r="217" spans="1:15" s="3" customFormat="1" ht="18" customHeight="1" x14ac:dyDescent="0.25">
      <c r="A217" s="69"/>
      <c r="B217" s="65"/>
      <c r="C217" s="21"/>
      <c r="D217" s="22"/>
      <c r="E217" s="16"/>
      <c r="F217" s="16"/>
      <c r="G217" s="12" t="str">
        <f t="shared" si="14"/>
        <v/>
      </c>
      <c r="H217" s="16"/>
      <c r="J217" s="29" t="s">
        <v>2</v>
      </c>
      <c r="K217" s="29" t="str">
        <f t="shared" si="15"/>
        <v/>
      </c>
      <c r="L217" s="3">
        <f t="shared" si="16"/>
        <v>0</v>
      </c>
      <c r="M217" s="3" t="str">
        <f>IF(ISBLANK(H217),"",SUM(L$7:L217))</f>
        <v/>
      </c>
      <c r="N217" s="3" t="str">
        <f t="shared" si="17"/>
        <v>Autres</v>
      </c>
      <c r="O217" s="3" t="str">
        <f t="shared" si="18"/>
        <v/>
      </c>
    </row>
    <row r="218" spans="1:15" s="3" customFormat="1" ht="18" customHeight="1" x14ac:dyDescent="0.25">
      <c r="A218" s="69"/>
      <c r="B218" s="65"/>
      <c r="C218" s="21"/>
      <c r="D218" s="22"/>
      <c r="E218" s="16"/>
      <c r="F218" s="16"/>
      <c r="G218" s="12" t="str">
        <f t="shared" si="14"/>
        <v/>
      </c>
      <c r="H218" s="16"/>
      <c r="J218" s="29" t="s">
        <v>2</v>
      </c>
      <c r="K218" s="29" t="str">
        <f t="shared" si="15"/>
        <v/>
      </c>
      <c r="L218" s="3">
        <f t="shared" si="16"/>
        <v>0</v>
      </c>
      <c r="M218" s="3" t="str">
        <f>IF(ISBLANK(H218),"",SUM(L$7:L218))</f>
        <v/>
      </c>
      <c r="N218" s="3" t="str">
        <f t="shared" si="17"/>
        <v>Autres</v>
      </c>
      <c r="O218" s="3" t="str">
        <f t="shared" si="18"/>
        <v/>
      </c>
    </row>
    <row r="219" spans="1:15" s="3" customFormat="1" ht="18" customHeight="1" x14ac:dyDescent="0.25">
      <c r="A219" s="69"/>
      <c r="B219" s="65"/>
      <c r="C219" s="21"/>
      <c r="D219" s="22"/>
      <c r="E219" s="16"/>
      <c r="F219" s="16"/>
      <c r="G219" s="12" t="str">
        <f t="shared" si="14"/>
        <v/>
      </c>
      <c r="H219" s="16"/>
      <c r="J219" s="29" t="s">
        <v>2</v>
      </c>
      <c r="K219" s="29" t="str">
        <f t="shared" si="15"/>
        <v/>
      </c>
      <c r="L219" s="3">
        <f t="shared" si="16"/>
        <v>0</v>
      </c>
      <c r="M219" s="3" t="str">
        <f>IF(ISBLANK(H219),"",SUM(L$7:L219))</f>
        <v/>
      </c>
      <c r="N219" s="3" t="str">
        <f t="shared" si="17"/>
        <v>Autres</v>
      </c>
      <c r="O219" s="3" t="str">
        <f t="shared" si="18"/>
        <v/>
      </c>
    </row>
    <row r="220" spans="1:15" s="3" customFormat="1" ht="18" customHeight="1" x14ac:dyDescent="0.25">
      <c r="A220" s="69"/>
      <c r="B220" s="65"/>
      <c r="C220" s="21"/>
      <c r="D220" s="22"/>
      <c r="E220" s="16"/>
      <c r="F220" s="16"/>
      <c r="G220" s="12" t="str">
        <f t="shared" si="14"/>
        <v/>
      </c>
      <c r="H220" s="16"/>
      <c r="J220" s="29" t="s">
        <v>2</v>
      </c>
      <c r="K220" s="29" t="str">
        <f t="shared" si="15"/>
        <v/>
      </c>
      <c r="L220" s="3">
        <f t="shared" si="16"/>
        <v>0</v>
      </c>
      <c r="M220" s="3" t="str">
        <f>IF(ISBLANK(H220),"",SUM(L$7:L220))</f>
        <v/>
      </c>
      <c r="N220" s="3" t="str">
        <f t="shared" si="17"/>
        <v>Autres</v>
      </c>
      <c r="O220" s="3" t="str">
        <f t="shared" si="18"/>
        <v/>
      </c>
    </row>
    <row r="221" spans="1:15" s="3" customFormat="1" ht="18" customHeight="1" x14ac:dyDescent="0.25">
      <c r="A221" s="69"/>
      <c r="B221" s="65"/>
      <c r="C221" s="21"/>
      <c r="D221" s="22"/>
      <c r="E221" s="16"/>
      <c r="F221" s="16"/>
      <c r="G221" s="12" t="str">
        <f t="shared" si="14"/>
        <v/>
      </c>
      <c r="H221" s="16"/>
      <c r="J221" s="29" t="s">
        <v>2</v>
      </c>
      <c r="K221" s="29" t="str">
        <f t="shared" si="15"/>
        <v/>
      </c>
      <c r="L221" s="3">
        <f t="shared" si="16"/>
        <v>0</v>
      </c>
      <c r="M221" s="3" t="str">
        <f>IF(ISBLANK(H221),"",SUM(L$7:L221))</f>
        <v/>
      </c>
      <c r="N221" s="3" t="str">
        <f t="shared" si="17"/>
        <v>Autres</v>
      </c>
      <c r="O221" s="3" t="str">
        <f t="shared" si="18"/>
        <v/>
      </c>
    </row>
    <row r="222" spans="1:15" s="3" customFormat="1" ht="18" customHeight="1" x14ac:dyDescent="0.25">
      <c r="A222" s="69"/>
      <c r="B222" s="65"/>
      <c r="C222" s="21"/>
      <c r="D222" s="22"/>
      <c r="E222" s="16"/>
      <c r="F222" s="16"/>
      <c r="G222" s="12" t="str">
        <f t="shared" si="14"/>
        <v/>
      </c>
      <c r="H222" s="16"/>
      <c r="J222" s="29" t="s">
        <v>2</v>
      </c>
      <c r="K222" s="29" t="str">
        <f t="shared" si="15"/>
        <v/>
      </c>
      <c r="L222" s="3">
        <f t="shared" si="16"/>
        <v>0</v>
      </c>
      <c r="M222" s="3" t="str">
        <f>IF(ISBLANK(H222),"",SUM(L$7:L222))</f>
        <v/>
      </c>
      <c r="N222" s="3" t="str">
        <f t="shared" si="17"/>
        <v>Autres</v>
      </c>
      <c r="O222" s="3" t="str">
        <f t="shared" si="18"/>
        <v/>
      </c>
    </row>
    <row r="223" spans="1:15" s="3" customFormat="1" ht="18" customHeight="1" x14ac:dyDescent="0.25">
      <c r="A223" s="69"/>
      <c r="B223" s="65"/>
      <c r="C223" s="21"/>
      <c r="D223" s="22"/>
      <c r="E223" s="16"/>
      <c r="F223" s="16"/>
      <c r="G223" s="12" t="str">
        <f t="shared" si="14"/>
        <v/>
      </c>
      <c r="H223" s="16"/>
      <c r="J223" s="29" t="s">
        <v>2</v>
      </c>
      <c r="K223" s="29" t="str">
        <f t="shared" si="15"/>
        <v/>
      </c>
      <c r="L223" s="3">
        <f t="shared" si="16"/>
        <v>0</v>
      </c>
      <c r="M223" s="3" t="str">
        <f>IF(ISBLANK(H223),"",SUM(L$7:L223))</f>
        <v/>
      </c>
      <c r="N223" s="3" t="str">
        <f t="shared" si="17"/>
        <v>Autres</v>
      </c>
      <c r="O223" s="3" t="str">
        <f t="shared" si="18"/>
        <v/>
      </c>
    </row>
    <row r="224" spans="1:15" s="3" customFormat="1" ht="18" customHeight="1" x14ac:dyDescent="0.25">
      <c r="A224" s="70"/>
      <c r="B224" s="66"/>
      <c r="C224" s="23"/>
      <c r="D224" s="24"/>
      <c r="E224" s="17"/>
      <c r="F224" s="17"/>
      <c r="G224" s="13" t="str">
        <f t="shared" si="14"/>
        <v/>
      </c>
      <c r="H224" s="17"/>
      <c r="J224" s="29" t="s">
        <v>2</v>
      </c>
      <c r="K224" s="29" t="str">
        <f t="shared" si="15"/>
        <v/>
      </c>
      <c r="L224" s="3">
        <f t="shared" si="16"/>
        <v>0</v>
      </c>
      <c r="M224" s="3" t="str">
        <f>IF(ISBLANK(H224),"",SUM(L$7:L224))</f>
        <v/>
      </c>
      <c r="N224" s="3" t="str">
        <f t="shared" si="17"/>
        <v>Autres</v>
      </c>
      <c r="O224" s="3" t="str">
        <f t="shared" si="18"/>
        <v/>
      </c>
    </row>
  </sheetData>
  <sheetProtection algorithmName="SHA-512" hashValue="13916hqvFS+rzrSJIUDI9WrJs6zoVPhXl6W7gr1XoVvqEcbPCgJIwW2ztwrGkdU12FYXV0rhymkf069QpoTGbw==" saltValue="/KOGF7GhnxuJsgK4seRRXQ==" spinCount="100000" sheet="1" objects="1" scenarios="1"/>
  <mergeCells count="12">
    <mergeCell ref="A183:A193"/>
    <mergeCell ref="A210:A224"/>
    <mergeCell ref="A173:A182"/>
    <mergeCell ref="A136:A146"/>
    <mergeCell ref="A147:A161"/>
    <mergeCell ref="A194:A209"/>
    <mergeCell ref="A162:A172"/>
    <mergeCell ref="A7:A42"/>
    <mergeCell ref="A43:A66"/>
    <mergeCell ref="A67:A91"/>
    <mergeCell ref="A92:A126"/>
    <mergeCell ref="A127:A135"/>
  </mergeCells>
  <conditionalFormatting sqref="G1:G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E7:F224 H7:H224" xr:uid="{E0EDE8A4-2BC5-40FF-8EC4-296F6CDBB45B}">
      <formula1>0</formula1>
      <formula2>10000000000</formula2>
    </dataValidation>
  </dataValidations>
  <pageMargins left="0.45" right="0.39" top="0.54" bottom="0.5" header="0.31496062992125984" footer="0.31496062992125984"/>
  <pageSetup paperSize="9" scale="7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0780-08D9-40B9-965F-5697C9B5D8BE}">
  <sheetPr>
    <pageSetUpPr fitToPage="1"/>
  </sheetPr>
  <dimension ref="A1:K128"/>
  <sheetViews>
    <sheetView showGridLines="0" zoomScale="110" zoomScaleNormal="110" workbookViewId="0">
      <selection activeCell="D11" sqref="D11"/>
    </sheetView>
  </sheetViews>
  <sheetFormatPr baseColWidth="10" defaultColWidth="11.375" defaultRowHeight="13.85" x14ac:dyDescent="0.2"/>
  <cols>
    <col min="1" max="1" width="2.125" style="2" customWidth="1"/>
    <col min="2" max="2" width="3.25" style="35" hidden="1" customWidth="1"/>
    <col min="3" max="3" width="29" style="32" hidden="1" customWidth="1"/>
    <col min="4" max="4" width="29" style="32" customWidth="1"/>
    <col min="5" max="5" width="50.75" style="30" customWidth="1"/>
    <col min="6" max="6" width="28.375" style="2" customWidth="1"/>
    <col min="7" max="7" width="11.375" style="2"/>
    <col min="8" max="8" width="1.625" style="2" customWidth="1"/>
    <col min="9" max="9" width="28.375" style="2" customWidth="1"/>
    <col min="10" max="16384" width="11.375" style="2"/>
  </cols>
  <sheetData>
    <row r="1" spans="1:11" ht="30.5" x14ac:dyDescent="0.45">
      <c r="A1" s="1" t="s">
        <v>174</v>
      </c>
      <c r="G1" s="74" t="s">
        <v>194</v>
      </c>
    </row>
    <row r="2" spans="1:11" x14ac:dyDescent="0.2">
      <c r="B2" s="37"/>
    </row>
    <row r="3" spans="1:11" x14ac:dyDescent="0.2">
      <c r="B3" s="37"/>
    </row>
    <row r="4" spans="1:11" ht="15.25" x14ac:dyDescent="0.25">
      <c r="D4" s="31" t="s">
        <v>175</v>
      </c>
      <c r="G4" s="4"/>
      <c r="H4" s="4"/>
      <c r="K4" s="4"/>
    </row>
    <row r="5" spans="1:11" ht="20.25" customHeight="1" x14ac:dyDescent="0.25">
      <c r="D5" s="31" t="s">
        <v>176</v>
      </c>
      <c r="G5" s="4"/>
      <c r="H5" s="4"/>
      <c r="K5" s="4"/>
    </row>
    <row r="6" spans="1:11" x14ac:dyDescent="0.2">
      <c r="B6" s="37"/>
      <c r="G6" s="4"/>
      <c r="H6" s="4"/>
      <c r="K6" s="4"/>
    </row>
    <row r="7" spans="1:11" ht="25.45" customHeight="1" x14ac:dyDescent="0.2">
      <c r="B7" s="37"/>
      <c r="C7" s="44"/>
      <c r="D7" s="55" t="s">
        <v>190</v>
      </c>
      <c r="G7" s="4"/>
      <c r="H7" s="4"/>
      <c r="K7" s="4"/>
    </row>
    <row r="8" spans="1:11" x14ac:dyDescent="0.2">
      <c r="B8" s="38"/>
      <c r="C8" s="39"/>
      <c r="D8" s="51"/>
      <c r="E8" s="40"/>
      <c r="G8" s="4"/>
      <c r="H8" s="4"/>
      <c r="K8" s="4"/>
    </row>
    <row r="9" spans="1:11" s="28" customFormat="1" ht="12.5" x14ac:dyDescent="0.2">
      <c r="B9" s="45">
        <v>1</v>
      </c>
      <c r="C9" s="46" t="str">
        <f>IF(ISERROR(VLOOKUP(B9,'gestion stock fournitures'!$M$7:$O$224,2,0)),"",VLOOKUP(B9,'gestion stock fournitures'!$M$7:$O$224,2,0))</f>
        <v>Papeterie</v>
      </c>
      <c r="D9" s="52" t="str">
        <f>C9</f>
        <v>Papeterie</v>
      </c>
      <c r="E9" s="47" t="str">
        <f>IF(ISERROR(VLOOKUP(B9,'gestion stock fournitures'!$M$7:$O$224,3,0)),"",VLOOKUP(B9,'gestion stock fournitures'!$M$7:$O$224,3,0))</f>
        <v>Papier impression A3 carton x 5</v>
      </c>
      <c r="G9" s="33"/>
      <c r="H9" s="33"/>
      <c r="K9" s="33"/>
    </row>
    <row r="10" spans="1:11" s="28" customFormat="1" ht="12.5" x14ac:dyDescent="0.2">
      <c r="B10" s="41">
        <v>2</v>
      </c>
      <c r="C10" s="42" t="str">
        <f>IF(ISERROR(VLOOKUP(B10,'gestion stock fournitures'!$M$7:$O$224,2,0)),"",VLOOKUP(B10,'gestion stock fournitures'!$M$7:$O$224,2,0))</f>
        <v>Papeterie</v>
      </c>
      <c r="D10" s="53" t="str">
        <f>IF(C10=C9,"",C10)</f>
        <v/>
      </c>
      <c r="E10" s="43" t="str">
        <f>IF(ISERROR(VLOOKUP(B10,'gestion stock fournitures'!$M$7:$O$224,3,0)),"",VLOOKUP(B10,'gestion stock fournitures'!$M$7:$O$224,3,0))</f>
        <v>Papier impression A2 carton x 5</v>
      </c>
      <c r="G10" s="33"/>
      <c r="H10" s="33"/>
      <c r="K10" s="33"/>
    </row>
    <row r="11" spans="1:11" s="28" customFormat="1" ht="12.5" x14ac:dyDescent="0.2">
      <c r="B11" s="45">
        <v>3</v>
      </c>
      <c r="C11" s="46" t="str">
        <f>IF(ISERROR(VLOOKUP(B11,'gestion stock fournitures'!$M$7:$O$224,2,0)),"",VLOOKUP(B11,'gestion stock fournitures'!$M$7:$O$224,2,0))</f>
        <v/>
      </c>
      <c r="D11" s="52" t="str">
        <f t="shared" ref="D11:D74" si="0">IF(C11=C10,"",C11)</f>
        <v/>
      </c>
      <c r="E11" s="47" t="str">
        <f>IF(ISERROR(VLOOKUP(B11,'gestion stock fournitures'!$M$7:$O$224,3,0)),"",VLOOKUP(B11,'gestion stock fournitures'!$M$7:$O$224,3,0))</f>
        <v/>
      </c>
      <c r="G11" s="33"/>
      <c r="H11" s="33"/>
      <c r="K11" s="33"/>
    </row>
    <row r="12" spans="1:11" s="28" customFormat="1" ht="12.5" x14ac:dyDescent="0.2">
      <c r="B12" s="41">
        <v>4</v>
      </c>
      <c r="C12" s="42" t="str">
        <f>IF(ISERROR(VLOOKUP(B12,'gestion stock fournitures'!$M$7:$O$224,2,0)),"",VLOOKUP(B12,'gestion stock fournitures'!$M$7:$O$224,2,0))</f>
        <v/>
      </c>
      <c r="D12" s="53" t="str">
        <f t="shared" si="0"/>
        <v/>
      </c>
      <c r="E12" s="43" t="str">
        <f>IF(ISERROR(VLOOKUP(B12,'gestion stock fournitures'!$M$7:$O$224,3,0)),"",VLOOKUP(B12,'gestion stock fournitures'!$M$7:$O$224,3,0))</f>
        <v/>
      </c>
      <c r="G12" s="33"/>
      <c r="H12" s="33"/>
      <c r="K12" s="33"/>
    </row>
    <row r="13" spans="1:11" s="28" customFormat="1" ht="12.5" x14ac:dyDescent="0.2">
      <c r="B13" s="45">
        <v>5</v>
      </c>
      <c r="C13" s="46" t="str">
        <f>IF(ISERROR(VLOOKUP(B13,'gestion stock fournitures'!$M$7:$O$224,2,0)),"",VLOOKUP(B13,'gestion stock fournitures'!$M$7:$O$224,2,0))</f>
        <v/>
      </c>
      <c r="D13" s="52" t="str">
        <f t="shared" si="0"/>
        <v/>
      </c>
      <c r="E13" s="47" t="str">
        <f>IF(ISERROR(VLOOKUP(B13,'gestion stock fournitures'!$M$7:$O$224,3,0)),"",VLOOKUP(B13,'gestion stock fournitures'!$M$7:$O$224,3,0))</f>
        <v/>
      </c>
      <c r="G13" s="33"/>
      <c r="H13" s="33"/>
      <c r="K13" s="33"/>
    </row>
    <row r="14" spans="1:11" s="28" customFormat="1" ht="12.5" x14ac:dyDescent="0.2">
      <c r="B14" s="41">
        <v>6</v>
      </c>
      <c r="C14" s="42" t="str">
        <f>IF(ISERROR(VLOOKUP(B14,'gestion stock fournitures'!$M$7:$O$224,2,0)),"",VLOOKUP(B14,'gestion stock fournitures'!$M$7:$O$224,2,0))</f>
        <v/>
      </c>
      <c r="D14" s="53" t="str">
        <f t="shared" si="0"/>
        <v/>
      </c>
      <c r="E14" s="43" t="str">
        <f>IF(ISERROR(VLOOKUP(B14,'gestion stock fournitures'!$M$7:$O$224,3,0)),"",VLOOKUP(B14,'gestion stock fournitures'!$M$7:$O$224,3,0))</f>
        <v/>
      </c>
      <c r="G14" s="33"/>
      <c r="H14" s="33"/>
      <c r="K14" s="33"/>
    </row>
    <row r="15" spans="1:11" s="28" customFormat="1" ht="12.5" x14ac:dyDescent="0.2">
      <c r="B15" s="45">
        <v>7</v>
      </c>
      <c r="C15" s="46" t="str">
        <f>IF(ISERROR(VLOOKUP(B15,'gestion stock fournitures'!$M$7:$O$224,2,0)),"",VLOOKUP(B15,'gestion stock fournitures'!$M$7:$O$224,2,0))</f>
        <v/>
      </c>
      <c r="D15" s="52" t="str">
        <f t="shared" si="0"/>
        <v/>
      </c>
      <c r="E15" s="47" t="str">
        <f>IF(ISERROR(VLOOKUP(B15,'gestion stock fournitures'!$M$7:$O$224,3,0)),"",VLOOKUP(B15,'gestion stock fournitures'!$M$7:$O$224,3,0))</f>
        <v/>
      </c>
      <c r="G15" s="33"/>
      <c r="H15" s="33"/>
      <c r="K15" s="33"/>
    </row>
    <row r="16" spans="1:11" s="28" customFormat="1" ht="12.5" x14ac:dyDescent="0.2">
      <c r="B16" s="41">
        <v>8</v>
      </c>
      <c r="C16" s="42" t="str">
        <f>IF(ISERROR(VLOOKUP(B16,'gestion stock fournitures'!$M$7:$O$224,2,0)),"",VLOOKUP(B16,'gestion stock fournitures'!$M$7:$O$224,2,0))</f>
        <v/>
      </c>
      <c r="D16" s="53" t="str">
        <f t="shared" si="0"/>
        <v/>
      </c>
      <c r="E16" s="43" t="str">
        <f>IF(ISERROR(VLOOKUP(B16,'gestion stock fournitures'!$M$7:$O$224,3,0)),"",VLOOKUP(B16,'gestion stock fournitures'!$M$7:$O$224,3,0))</f>
        <v/>
      </c>
      <c r="G16" s="33"/>
      <c r="H16" s="33"/>
      <c r="K16" s="33"/>
    </row>
    <row r="17" spans="2:11" s="28" customFormat="1" ht="12.5" x14ac:dyDescent="0.2">
      <c r="B17" s="45">
        <v>9</v>
      </c>
      <c r="C17" s="46" t="str">
        <f>IF(ISERROR(VLOOKUP(B17,'gestion stock fournitures'!$M$7:$O$224,2,0)),"",VLOOKUP(B17,'gestion stock fournitures'!$M$7:$O$224,2,0))</f>
        <v/>
      </c>
      <c r="D17" s="52" t="str">
        <f t="shared" si="0"/>
        <v/>
      </c>
      <c r="E17" s="47" t="str">
        <f>IF(ISERROR(VLOOKUP(B17,'gestion stock fournitures'!$M$7:$O$224,3,0)),"",VLOOKUP(B17,'gestion stock fournitures'!$M$7:$O$224,3,0))</f>
        <v/>
      </c>
      <c r="G17" s="33"/>
      <c r="H17" s="33"/>
      <c r="K17" s="33"/>
    </row>
    <row r="18" spans="2:11" s="28" customFormat="1" ht="12.5" x14ac:dyDescent="0.2">
      <c r="B18" s="41">
        <v>10</v>
      </c>
      <c r="C18" s="42" t="str">
        <f>IF(ISERROR(VLOOKUP(B18,'gestion stock fournitures'!$M$7:$O$224,2,0)),"",VLOOKUP(B18,'gestion stock fournitures'!$M$7:$O$224,2,0))</f>
        <v/>
      </c>
      <c r="D18" s="53" t="str">
        <f t="shared" si="0"/>
        <v/>
      </c>
      <c r="E18" s="43" t="str">
        <f>IF(ISERROR(VLOOKUP(B18,'gestion stock fournitures'!$M$7:$O$224,3,0)),"",VLOOKUP(B18,'gestion stock fournitures'!$M$7:$O$224,3,0))</f>
        <v/>
      </c>
      <c r="G18" s="33"/>
      <c r="H18" s="33"/>
      <c r="K18" s="33"/>
    </row>
    <row r="19" spans="2:11" s="28" customFormat="1" ht="12.5" x14ac:dyDescent="0.2">
      <c r="B19" s="45">
        <v>11</v>
      </c>
      <c r="C19" s="46" t="str">
        <f>IF(ISERROR(VLOOKUP(B19,'gestion stock fournitures'!$M$7:$O$224,2,0)),"",VLOOKUP(B19,'gestion stock fournitures'!$M$7:$O$224,2,0))</f>
        <v/>
      </c>
      <c r="D19" s="52" t="str">
        <f t="shared" si="0"/>
        <v/>
      </c>
      <c r="E19" s="47" t="str">
        <f>IF(ISERROR(VLOOKUP(B19,'gestion stock fournitures'!$M$7:$O$224,3,0)),"",VLOOKUP(B19,'gestion stock fournitures'!$M$7:$O$224,3,0))</f>
        <v/>
      </c>
      <c r="G19" s="33"/>
      <c r="H19" s="33"/>
      <c r="K19" s="33"/>
    </row>
    <row r="20" spans="2:11" s="28" customFormat="1" ht="12.5" x14ac:dyDescent="0.2">
      <c r="B20" s="41">
        <v>12</v>
      </c>
      <c r="C20" s="42" t="str">
        <f>IF(ISERROR(VLOOKUP(B20,'gestion stock fournitures'!$M$7:$O$224,2,0)),"",VLOOKUP(B20,'gestion stock fournitures'!$M$7:$O$224,2,0))</f>
        <v/>
      </c>
      <c r="D20" s="53" t="str">
        <f t="shared" si="0"/>
        <v/>
      </c>
      <c r="E20" s="43" t="str">
        <f>IF(ISERROR(VLOOKUP(B20,'gestion stock fournitures'!$M$7:$O$224,3,0)),"",VLOOKUP(B20,'gestion stock fournitures'!$M$7:$O$224,3,0))</f>
        <v/>
      </c>
      <c r="G20" s="33"/>
      <c r="H20" s="33"/>
      <c r="K20" s="33"/>
    </row>
    <row r="21" spans="2:11" s="28" customFormat="1" ht="12.5" x14ac:dyDescent="0.2">
      <c r="B21" s="45">
        <v>13</v>
      </c>
      <c r="C21" s="46" t="str">
        <f>IF(ISERROR(VLOOKUP(B21,'gestion stock fournitures'!$M$7:$O$224,2,0)),"",VLOOKUP(B21,'gestion stock fournitures'!$M$7:$O$224,2,0))</f>
        <v/>
      </c>
      <c r="D21" s="52" t="str">
        <f t="shared" si="0"/>
        <v/>
      </c>
      <c r="E21" s="47" t="str">
        <f>IF(ISERROR(VLOOKUP(B21,'gestion stock fournitures'!$M$7:$O$224,3,0)),"",VLOOKUP(B21,'gestion stock fournitures'!$M$7:$O$224,3,0))</f>
        <v/>
      </c>
      <c r="G21" s="33"/>
      <c r="H21" s="33"/>
      <c r="K21" s="33"/>
    </row>
    <row r="22" spans="2:11" s="28" customFormat="1" ht="12.5" x14ac:dyDescent="0.2">
      <c r="B22" s="41">
        <v>14</v>
      </c>
      <c r="C22" s="42" t="str">
        <f>IF(ISERROR(VLOOKUP(B22,'gestion stock fournitures'!$M$7:$O$224,2,0)),"",VLOOKUP(B22,'gestion stock fournitures'!$M$7:$O$224,2,0))</f>
        <v/>
      </c>
      <c r="D22" s="53" t="str">
        <f t="shared" si="0"/>
        <v/>
      </c>
      <c r="E22" s="43" t="str">
        <f>IF(ISERROR(VLOOKUP(B22,'gestion stock fournitures'!$M$7:$O$224,3,0)),"",VLOOKUP(B22,'gestion stock fournitures'!$M$7:$O$224,3,0))</f>
        <v/>
      </c>
      <c r="G22" s="33"/>
      <c r="H22" s="33"/>
      <c r="K22" s="33"/>
    </row>
    <row r="23" spans="2:11" s="28" customFormat="1" ht="12.5" x14ac:dyDescent="0.2">
      <c r="B23" s="45">
        <v>15</v>
      </c>
      <c r="C23" s="46" t="str">
        <f>IF(ISERROR(VLOOKUP(B23,'gestion stock fournitures'!$M$7:$O$224,2,0)),"",VLOOKUP(B23,'gestion stock fournitures'!$M$7:$O$224,2,0))</f>
        <v/>
      </c>
      <c r="D23" s="52" t="str">
        <f t="shared" si="0"/>
        <v/>
      </c>
      <c r="E23" s="47" t="str">
        <f>IF(ISERROR(VLOOKUP(B23,'gestion stock fournitures'!$M$7:$O$224,3,0)),"",VLOOKUP(B23,'gestion stock fournitures'!$M$7:$O$224,3,0))</f>
        <v/>
      </c>
    </row>
    <row r="24" spans="2:11" s="28" customFormat="1" ht="12.5" x14ac:dyDescent="0.2">
      <c r="B24" s="41">
        <v>16</v>
      </c>
      <c r="C24" s="42" t="str">
        <f>IF(ISERROR(VLOOKUP(B24,'gestion stock fournitures'!$M$7:$O$224,2,0)),"",VLOOKUP(B24,'gestion stock fournitures'!$M$7:$O$224,2,0))</f>
        <v/>
      </c>
      <c r="D24" s="53" t="str">
        <f t="shared" si="0"/>
        <v/>
      </c>
      <c r="E24" s="43" t="str">
        <f>IF(ISERROR(VLOOKUP(B24,'gestion stock fournitures'!$M$7:$O$224,3,0)),"",VLOOKUP(B24,'gestion stock fournitures'!$M$7:$O$224,3,0))</f>
        <v/>
      </c>
    </row>
    <row r="25" spans="2:11" s="28" customFormat="1" ht="12.5" x14ac:dyDescent="0.2">
      <c r="B25" s="45">
        <v>17</v>
      </c>
      <c r="C25" s="46" t="str">
        <f>IF(ISERROR(VLOOKUP(B25,'gestion stock fournitures'!$M$7:$O$224,2,0)),"",VLOOKUP(B25,'gestion stock fournitures'!$M$7:$O$224,2,0))</f>
        <v/>
      </c>
      <c r="D25" s="52" t="str">
        <f t="shared" si="0"/>
        <v/>
      </c>
      <c r="E25" s="47" t="str">
        <f>IF(ISERROR(VLOOKUP(B25,'gestion stock fournitures'!$M$7:$O$224,3,0)),"",VLOOKUP(B25,'gestion stock fournitures'!$M$7:$O$224,3,0))</f>
        <v/>
      </c>
    </row>
    <row r="26" spans="2:11" s="28" customFormat="1" ht="12.5" x14ac:dyDescent="0.2">
      <c r="B26" s="41">
        <v>18</v>
      </c>
      <c r="C26" s="42" t="str">
        <f>IF(ISERROR(VLOOKUP(B26,'gestion stock fournitures'!$M$7:$O$224,2,0)),"",VLOOKUP(B26,'gestion stock fournitures'!$M$7:$O$224,2,0))</f>
        <v/>
      </c>
      <c r="D26" s="53" t="str">
        <f t="shared" si="0"/>
        <v/>
      </c>
      <c r="E26" s="43" t="str">
        <f>IF(ISERROR(VLOOKUP(B26,'gestion stock fournitures'!$M$7:$O$224,3,0)),"",VLOOKUP(B26,'gestion stock fournitures'!$M$7:$O$224,3,0))</f>
        <v/>
      </c>
    </row>
    <row r="27" spans="2:11" s="28" customFormat="1" ht="12.5" x14ac:dyDescent="0.2">
      <c r="B27" s="45">
        <v>19</v>
      </c>
      <c r="C27" s="46" t="str">
        <f>IF(ISERROR(VLOOKUP(B27,'gestion stock fournitures'!$M$7:$O$224,2,0)),"",VLOOKUP(B27,'gestion stock fournitures'!$M$7:$O$224,2,0))</f>
        <v/>
      </c>
      <c r="D27" s="52" t="str">
        <f t="shared" si="0"/>
        <v/>
      </c>
      <c r="E27" s="47" t="str">
        <f>IF(ISERROR(VLOOKUP(B27,'gestion stock fournitures'!$M$7:$O$224,3,0)),"",VLOOKUP(B27,'gestion stock fournitures'!$M$7:$O$224,3,0))</f>
        <v/>
      </c>
    </row>
    <row r="28" spans="2:11" s="28" customFormat="1" ht="12.5" x14ac:dyDescent="0.2">
      <c r="B28" s="41">
        <v>20</v>
      </c>
      <c r="C28" s="42" t="str">
        <f>IF(ISERROR(VLOOKUP(B28,'gestion stock fournitures'!$M$7:$O$224,2,0)),"",VLOOKUP(B28,'gestion stock fournitures'!$M$7:$O$224,2,0))</f>
        <v/>
      </c>
      <c r="D28" s="53" t="str">
        <f t="shared" si="0"/>
        <v/>
      </c>
      <c r="E28" s="43" t="str">
        <f>IF(ISERROR(VLOOKUP(B28,'gestion stock fournitures'!$M$7:$O$224,3,0)),"",VLOOKUP(B28,'gestion stock fournitures'!$M$7:$O$224,3,0))</f>
        <v/>
      </c>
    </row>
    <row r="29" spans="2:11" s="28" customFormat="1" ht="12.5" x14ac:dyDescent="0.2">
      <c r="B29" s="45">
        <v>21</v>
      </c>
      <c r="C29" s="46" t="str">
        <f>IF(ISERROR(VLOOKUP(B29,'gestion stock fournitures'!$M$7:$O$224,2,0)),"",VLOOKUP(B29,'gestion stock fournitures'!$M$7:$O$224,2,0))</f>
        <v/>
      </c>
      <c r="D29" s="52" t="str">
        <f t="shared" si="0"/>
        <v/>
      </c>
      <c r="E29" s="47" t="str">
        <f>IF(ISERROR(VLOOKUP(B29,'gestion stock fournitures'!$M$7:$O$224,3,0)),"",VLOOKUP(B29,'gestion stock fournitures'!$M$7:$O$224,3,0))</f>
        <v/>
      </c>
    </row>
    <row r="30" spans="2:11" s="28" customFormat="1" ht="12.5" x14ac:dyDescent="0.2">
      <c r="B30" s="41">
        <v>22</v>
      </c>
      <c r="C30" s="42" t="str">
        <f>IF(ISERROR(VLOOKUP(B30,'gestion stock fournitures'!$M$7:$O$224,2,0)),"",VLOOKUP(B30,'gestion stock fournitures'!$M$7:$O$224,2,0))</f>
        <v/>
      </c>
      <c r="D30" s="53" t="str">
        <f t="shared" si="0"/>
        <v/>
      </c>
      <c r="E30" s="43" t="str">
        <f>IF(ISERROR(VLOOKUP(B30,'gestion stock fournitures'!$M$7:$O$224,3,0)),"",VLOOKUP(B30,'gestion stock fournitures'!$M$7:$O$224,3,0))</f>
        <v/>
      </c>
    </row>
    <row r="31" spans="2:11" s="28" customFormat="1" ht="12.5" x14ac:dyDescent="0.2">
      <c r="B31" s="45">
        <v>23</v>
      </c>
      <c r="C31" s="46" t="str">
        <f>IF(ISERROR(VLOOKUP(B31,'gestion stock fournitures'!$M$7:$O$224,2,0)),"",VLOOKUP(B31,'gestion stock fournitures'!$M$7:$O$224,2,0))</f>
        <v/>
      </c>
      <c r="D31" s="52" t="str">
        <f t="shared" si="0"/>
        <v/>
      </c>
      <c r="E31" s="47" t="str">
        <f>IF(ISERROR(VLOOKUP(B31,'gestion stock fournitures'!$M$7:$O$224,3,0)),"",VLOOKUP(B31,'gestion stock fournitures'!$M$7:$O$224,3,0))</f>
        <v/>
      </c>
    </row>
    <row r="32" spans="2:11" s="28" customFormat="1" ht="12.5" x14ac:dyDescent="0.2">
      <c r="B32" s="41">
        <v>24</v>
      </c>
      <c r="C32" s="42" t="str">
        <f>IF(ISERROR(VLOOKUP(B32,'gestion stock fournitures'!$M$7:$O$224,2,0)),"",VLOOKUP(B32,'gestion stock fournitures'!$M$7:$O$224,2,0))</f>
        <v/>
      </c>
      <c r="D32" s="53" t="str">
        <f t="shared" si="0"/>
        <v/>
      </c>
      <c r="E32" s="43" t="str">
        <f>IF(ISERROR(VLOOKUP(B32,'gestion stock fournitures'!$M$7:$O$224,3,0)),"",VLOOKUP(B32,'gestion stock fournitures'!$M$7:$O$224,3,0))</f>
        <v/>
      </c>
    </row>
    <row r="33" spans="2:5" s="28" customFormat="1" ht="12.5" x14ac:dyDescent="0.2">
      <c r="B33" s="45">
        <v>25</v>
      </c>
      <c r="C33" s="46" t="str">
        <f>IF(ISERROR(VLOOKUP(B33,'gestion stock fournitures'!$M$7:$O$224,2,0)),"",VLOOKUP(B33,'gestion stock fournitures'!$M$7:$O$224,2,0))</f>
        <v/>
      </c>
      <c r="D33" s="52" t="str">
        <f t="shared" si="0"/>
        <v/>
      </c>
      <c r="E33" s="47" t="str">
        <f>IF(ISERROR(VLOOKUP(B33,'gestion stock fournitures'!$M$7:$O$224,3,0)),"",VLOOKUP(B33,'gestion stock fournitures'!$M$7:$O$224,3,0))</f>
        <v/>
      </c>
    </row>
    <row r="34" spans="2:5" s="28" customFormat="1" ht="12.5" x14ac:dyDescent="0.2">
      <c r="B34" s="41">
        <v>26</v>
      </c>
      <c r="C34" s="42" t="str">
        <f>IF(ISERROR(VLOOKUP(B34,'gestion stock fournitures'!$M$7:$O$224,2,0)),"",VLOOKUP(B34,'gestion stock fournitures'!$M$7:$O$224,2,0))</f>
        <v/>
      </c>
      <c r="D34" s="53" t="str">
        <f t="shared" si="0"/>
        <v/>
      </c>
      <c r="E34" s="43" t="str">
        <f>IF(ISERROR(VLOOKUP(B34,'gestion stock fournitures'!$M$7:$O$224,3,0)),"",VLOOKUP(B34,'gestion stock fournitures'!$M$7:$O$224,3,0))</f>
        <v/>
      </c>
    </row>
    <row r="35" spans="2:5" s="28" customFormat="1" ht="12.5" x14ac:dyDescent="0.2">
      <c r="B35" s="45">
        <v>27</v>
      </c>
      <c r="C35" s="46" t="str">
        <f>IF(ISERROR(VLOOKUP(B35,'gestion stock fournitures'!$M$7:$O$224,2,0)),"",VLOOKUP(B35,'gestion stock fournitures'!$M$7:$O$224,2,0))</f>
        <v/>
      </c>
      <c r="D35" s="52" t="str">
        <f t="shared" si="0"/>
        <v/>
      </c>
      <c r="E35" s="47" t="str">
        <f>IF(ISERROR(VLOOKUP(B35,'gestion stock fournitures'!$M$7:$O$224,3,0)),"",VLOOKUP(B35,'gestion stock fournitures'!$M$7:$O$224,3,0))</f>
        <v/>
      </c>
    </row>
    <row r="36" spans="2:5" s="28" customFormat="1" ht="12.5" x14ac:dyDescent="0.2">
      <c r="B36" s="41">
        <v>28</v>
      </c>
      <c r="C36" s="42" t="str">
        <f>IF(ISERROR(VLOOKUP(B36,'gestion stock fournitures'!$M$7:$O$224,2,0)),"",VLOOKUP(B36,'gestion stock fournitures'!$M$7:$O$224,2,0))</f>
        <v/>
      </c>
      <c r="D36" s="53" t="str">
        <f t="shared" si="0"/>
        <v/>
      </c>
      <c r="E36" s="43" t="str">
        <f>IF(ISERROR(VLOOKUP(B36,'gestion stock fournitures'!$M$7:$O$224,3,0)),"",VLOOKUP(B36,'gestion stock fournitures'!$M$7:$O$224,3,0))</f>
        <v/>
      </c>
    </row>
    <row r="37" spans="2:5" s="28" customFormat="1" ht="12.5" x14ac:dyDescent="0.2">
      <c r="B37" s="45">
        <v>29</v>
      </c>
      <c r="C37" s="46" t="str">
        <f>IF(ISERROR(VLOOKUP(B37,'gestion stock fournitures'!$M$7:$O$224,2,0)),"",VLOOKUP(B37,'gestion stock fournitures'!$M$7:$O$224,2,0))</f>
        <v/>
      </c>
      <c r="D37" s="52" t="str">
        <f t="shared" si="0"/>
        <v/>
      </c>
      <c r="E37" s="47" t="str">
        <f>IF(ISERROR(VLOOKUP(B37,'gestion stock fournitures'!$M$7:$O$224,3,0)),"",VLOOKUP(B37,'gestion stock fournitures'!$M$7:$O$224,3,0))</f>
        <v/>
      </c>
    </row>
    <row r="38" spans="2:5" s="28" customFormat="1" ht="12.5" x14ac:dyDescent="0.2">
      <c r="B38" s="41">
        <v>30</v>
      </c>
      <c r="C38" s="42" t="str">
        <f>IF(ISERROR(VLOOKUP(B38,'gestion stock fournitures'!$M$7:$O$224,2,0)),"",VLOOKUP(B38,'gestion stock fournitures'!$M$7:$O$224,2,0))</f>
        <v/>
      </c>
      <c r="D38" s="53" t="str">
        <f t="shared" si="0"/>
        <v/>
      </c>
      <c r="E38" s="43" t="str">
        <f>IF(ISERROR(VLOOKUP(B38,'gestion stock fournitures'!$M$7:$O$224,3,0)),"",VLOOKUP(B38,'gestion stock fournitures'!$M$7:$O$224,3,0))</f>
        <v/>
      </c>
    </row>
    <row r="39" spans="2:5" s="28" customFormat="1" ht="12.5" x14ac:dyDescent="0.2">
      <c r="B39" s="45">
        <v>31</v>
      </c>
      <c r="C39" s="46" t="str">
        <f>IF(ISERROR(VLOOKUP(B39,'gestion stock fournitures'!$M$7:$O$224,2,0)),"",VLOOKUP(B39,'gestion stock fournitures'!$M$7:$O$224,2,0))</f>
        <v/>
      </c>
      <c r="D39" s="52" t="str">
        <f t="shared" si="0"/>
        <v/>
      </c>
      <c r="E39" s="47" t="str">
        <f>IF(ISERROR(VLOOKUP(B39,'gestion stock fournitures'!$M$7:$O$224,3,0)),"",VLOOKUP(B39,'gestion stock fournitures'!$M$7:$O$224,3,0))</f>
        <v/>
      </c>
    </row>
    <row r="40" spans="2:5" s="28" customFormat="1" ht="12.5" x14ac:dyDescent="0.2">
      <c r="B40" s="41">
        <v>32</v>
      </c>
      <c r="C40" s="42" t="str">
        <f>IF(ISERROR(VLOOKUP(B40,'gestion stock fournitures'!$M$7:$O$224,2,0)),"",VLOOKUP(B40,'gestion stock fournitures'!$M$7:$O$224,2,0))</f>
        <v/>
      </c>
      <c r="D40" s="53" t="str">
        <f t="shared" si="0"/>
        <v/>
      </c>
      <c r="E40" s="43" t="str">
        <f>IF(ISERROR(VLOOKUP(B40,'gestion stock fournitures'!$M$7:$O$224,3,0)),"",VLOOKUP(B40,'gestion stock fournitures'!$M$7:$O$224,3,0))</f>
        <v/>
      </c>
    </row>
    <row r="41" spans="2:5" s="28" customFormat="1" ht="12.5" x14ac:dyDescent="0.2">
      <c r="B41" s="45">
        <v>33</v>
      </c>
      <c r="C41" s="46" t="str">
        <f>IF(ISERROR(VLOOKUP(B41,'gestion stock fournitures'!$M$7:$O$224,2,0)),"",VLOOKUP(B41,'gestion stock fournitures'!$M$7:$O$224,2,0))</f>
        <v/>
      </c>
      <c r="D41" s="52" t="str">
        <f t="shared" si="0"/>
        <v/>
      </c>
      <c r="E41" s="47" t="str">
        <f>IF(ISERROR(VLOOKUP(B41,'gestion stock fournitures'!$M$7:$O$224,3,0)),"",VLOOKUP(B41,'gestion stock fournitures'!$M$7:$O$224,3,0))</f>
        <v/>
      </c>
    </row>
    <row r="42" spans="2:5" s="28" customFormat="1" ht="12.5" x14ac:dyDescent="0.2">
      <c r="B42" s="41">
        <v>34</v>
      </c>
      <c r="C42" s="42" t="str">
        <f>IF(ISERROR(VLOOKUP(B42,'gestion stock fournitures'!$M$7:$O$224,2,0)),"",VLOOKUP(B42,'gestion stock fournitures'!$M$7:$O$224,2,0))</f>
        <v/>
      </c>
      <c r="D42" s="53" t="str">
        <f t="shared" si="0"/>
        <v/>
      </c>
      <c r="E42" s="43" t="str">
        <f>IF(ISERROR(VLOOKUP(B42,'gestion stock fournitures'!$M$7:$O$224,3,0)),"",VLOOKUP(B42,'gestion stock fournitures'!$M$7:$O$224,3,0))</f>
        <v/>
      </c>
    </row>
    <row r="43" spans="2:5" s="28" customFormat="1" ht="12.5" x14ac:dyDescent="0.2">
      <c r="B43" s="45">
        <v>35</v>
      </c>
      <c r="C43" s="46" t="str">
        <f>IF(ISERROR(VLOOKUP(B43,'gestion stock fournitures'!$M$7:$O$224,2,0)),"",VLOOKUP(B43,'gestion stock fournitures'!$M$7:$O$224,2,0))</f>
        <v/>
      </c>
      <c r="D43" s="52" t="str">
        <f t="shared" si="0"/>
        <v/>
      </c>
      <c r="E43" s="47" t="str">
        <f>IF(ISERROR(VLOOKUP(B43,'gestion stock fournitures'!$M$7:$O$224,3,0)),"",VLOOKUP(B43,'gestion stock fournitures'!$M$7:$O$224,3,0))</f>
        <v/>
      </c>
    </row>
    <row r="44" spans="2:5" s="28" customFormat="1" ht="12.5" x14ac:dyDescent="0.2">
      <c r="B44" s="41">
        <v>36</v>
      </c>
      <c r="C44" s="42" t="str">
        <f>IF(ISERROR(VLOOKUP(B44,'gestion stock fournitures'!$M$7:$O$224,2,0)),"",VLOOKUP(B44,'gestion stock fournitures'!$M$7:$O$224,2,0))</f>
        <v/>
      </c>
      <c r="D44" s="53" t="str">
        <f t="shared" si="0"/>
        <v/>
      </c>
      <c r="E44" s="43" t="str">
        <f>IF(ISERROR(VLOOKUP(B44,'gestion stock fournitures'!$M$7:$O$224,3,0)),"",VLOOKUP(B44,'gestion stock fournitures'!$M$7:$O$224,3,0))</f>
        <v/>
      </c>
    </row>
    <row r="45" spans="2:5" s="28" customFormat="1" ht="12.5" x14ac:dyDescent="0.2">
      <c r="B45" s="45">
        <v>37</v>
      </c>
      <c r="C45" s="46" t="str">
        <f>IF(ISERROR(VLOOKUP(B45,'gestion stock fournitures'!$M$7:$O$224,2,0)),"",VLOOKUP(B45,'gestion stock fournitures'!$M$7:$O$224,2,0))</f>
        <v/>
      </c>
      <c r="D45" s="52" t="str">
        <f t="shared" si="0"/>
        <v/>
      </c>
      <c r="E45" s="47" t="str">
        <f>IF(ISERROR(VLOOKUP(B45,'gestion stock fournitures'!$M$7:$O$224,3,0)),"",VLOOKUP(B45,'gestion stock fournitures'!$M$7:$O$224,3,0))</f>
        <v/>
      </c>
    </row>
    <row r="46" spans="2:5" s="28" customFormat="1" ht="12.5" x14ac:dyDescent="0.2">
      <c r="B46" s="41">
        <v>38</v>
      </c>
      <c r="C46" s="42" t="str">
        <f>IF(ISERROR(VLOOKUP(B46,'gestion stock fournitures'!$M$7:$O$224,2,0)),"",VLOOKUP(B46,'gestion stock fournitures'!$M$7:$O$224,2,0))</f>
        <v/>
      </c>
      <c r="D46" s="53" t="str">
        <f t="shared" si="0"/>
        <v/>
      </c>
      <c r="E46" s="43" t="str">
        <f>IF(ISERROR(VLOOKUP(B46,'gestion stock fournitures'!$M$7:$O$224,3,0)),"",VLOOKUP(B46,'gestion stock fournitures'!$M$7:$O$224,3,0))</f>
        <v/>
      </c>
    </row>
    <row r="47" spans="2:5" s="28" customFormat="1" ht="12.5" x14ac:dyDescent="0.2">
      <c r="B47" s="45">
        <v>39</v>
      </c>
      <c r="C47" s="46" t="str">
        <f>IF(ISERROR(VLOOKUP(B47,'gestion stock fournitures'!$M$7:$O$224,2,0)),"",VLOOKUP(B47,'gestion stock fournitures'!$M$7:$O$224,2,0))</f>
        <v/>
      </c>
      <c r="D47" s="52" t="str">
        <f t="shared" si="0"/>
        <v/>
      </c>
      <c r="E47" s="47" t="str">
        <f>IF(ISERROR(VLOOKUP(B47,'gestion stock fournitures'!$M$7:$O$224,3,0)),"",VLOOKUP(B47,'gestion stock fournitures'!$M$7:$O$224,3,0))</f>
        <v/>
      </c>
    </row>
    <row r="48" spans="2:5" s="28" customFormat="1" ht="12.5" x14ac:dyDescent="0.2">
      <c r="B48" s="41">
        <v>40</v>
      </c>
      <c r="C48" s="42" t="str">
        <f>IF(ISERROR(VLOOKUP(B48,'gestion stock fournitures'!$M$7:$O$224,2,0)),"",VLOOKUP(B48,'gestion stock fournitures'!$M$7:$O$224,2,0))</f>
        <v/>
      </c>
      <c r="D48" s="53" t="str">
        <f t="shared" si="0"/>
        <v/>
      </c>
      <c r="E48" s="43" t="str">
        <f>IF(ISERROR(VLOOKUP(B48,'gestion stock fournitures'!$M$7:$O$224,3,0)),"",VLOOKUP(B48,'gestion stock fournitures'!$M$7:$O$224,3,0))</f>
        <v/>
      </c>
    </row>
    <row r="49" spans="2:5" s="28" customFormat="1" ht="12.5" x14ac:dyDescent="0.2">
      <c r="B49" s="45">
        <v>41</v>
      </c>
      <c r="C49" s="46" t="str">
        <f>IF(ISERROR(VLOOKUP(B49,'gestion stock fournitures'!$M$7:$O$224,2,0)),"",VLOOKUP(B49,'gestion stock fournitures'!$M$7:$O$224,2,0))</f>
        <v/>
      </c>
      <c r="D49" s="52" t="str">
        <f t="shared" si="0"/>
        <v/>
      </c>
      <c r="E49" s="47" t="str">
        <f>IF(ISERROR(VLOOKUP(B49,'gestion stock fournitures'!$M$7:$O$224,3,0)),"",VLOOKUP(B49,'gestion stock fournitures'!$M$7:$O$224,3,0))</f>
        <v/>
      </c>
    </row>
    <row r="50" spans="2:5" s="28" customFormat="1" ht="12.5" x14ac:dyDescent="0.2">
      <c r="B50" s="41">
        <v>42</v>
      </c>
      <c r="C50" s="42" t="str">
        <f>IF(ISERROR(VLOOKUP(B50,'gestion stock fournitures'!$M$7:$O$224,2,0)),"",VLOOKUP(B50,'gestion stock fournitures'!$M$7:$O$224,2,0))</f>
        <v/>
      </c>
      <c r="D50" s="53" t="str">
        <f t="shared" si="0"/>
        <v/>
      </c>
      <c r="E50" s="43" t="str">
        <f>IF(ISERROR(VLOOKUP(B50,'gestion stock fournitures'!$M$7:$O$224,3,0)),"",VLOOKUP(B50,'gestion stock fournitures'!$M$7:$O$224,3,0))</f>
        <v/>
      </c>
    </row>
    <row r="51" spans="2:5" s="28" customFormat="1" ht="12.5" x14ac:dyDescent="0.2">
      <c r="B51" s="45">
        <v>43</v>
      </c>
      <c r="C51" s="46" t="str">
        <f>IF(ISERROR(VLOOKUP(B51,'gestion stock fournitures'!$M$7:$O$224,2,0)),"",VLOOKUP(B51,'gestion stock fournitures'!$M$7:$O$224,2,0))</f>
        <v/>
      </c>
      <c r="D51" s="52" t="str">
        <f t="shared" si="0"/>
        <v/>
      </c>
      <c r="E51" s="47" t="str">
        <f>IF(ISERROR(VLOOKUP(B51,'gestion stock fournitures'!$M$7:$O$224,3,0)),"",VLOOKUP(B51,'gestion stock fournitures'!$M$7:$O$224,3,0))</f>
        <v/>
      </c>
    </row>
    <row r="52" spans="2:5" s="28" customFormat="1" ht="12.5" x14ac:dyDescent="0.2">
      <c r="B52" s="41">
        <v>44</v>
      </c>
      <c r="C52" s="42" t="str">
        <f>IF(ISERROR(VLOOKUP(B52,'gestion stock fournitures'!$M$7:$O$224,2,0)),"",VLOOKUP(B52,'gestion stock fournitures'!$M$7:$O$224,2,0))</f>
        <v/>
      </c>
      <c r="D52" s="53" t="str">
        <f t="shared" si="0"/>
        <v/>
      </c>
      <c r="E52" s="43" t="str">
        <f>IF(ISERROR(VLOOKUP(B52,'gestion stock fournitures'!$M$7:$O$224,3,0)),"",VLOOKUP(B52,'gestion stock fournitures'!$M$7:$O$224,3,0))</f>
        <v/>
      </c>
    </row>
    <row r="53" spans="2:5" s="28" customFormat="1" ht="12.5" x14ac:dyDescent="0.2">
      <c r="B53" s="45">
        <v>45</v>
      </c>
      <c r="C53" s="46" t="str">
        <f>IF(ISERROR(VLOOKUP(B53,'gestion stock fournitures'!$M$7:$O$224,2,0)),"",VLOOKUP(B53,'gestion stock fournitures'!$M$7:$O$224,2,0))</f>
        <v/>
      </c>
      <c r="D53" s="52" t="str">
        <f t="shared" si="0"/>
        <v/>
      </c>
      <c r="E53" s="47" t="str">
        <f>IF(ISERROR(VLOOKUP(B53,'gestion stock fournitures'!$M$7:$O$224,3,0)),"",VLOOKUP(B53,'gestion stock fournitures'!$M$7:$O$224,3,0))</f>
        <v/>
      </c>
    </row>
    <row r="54" spans="2:5" s="28" customFormat="1" ht="12.5" x14ac:dyDescent="0.2">
      <c r="B54" s="41">
        <v>46</v>
      </c>
      <c r="C54" s="42" t="str">
        <f>IF(ISERROR(VLOOKUP(B54,'gestion stock fournitures'!$M$7:$O$224,2,0)),"",VLOOKUP(B54,'gestion stock fournitures'!$M$7:$O$224,2,0))</f>
        <v/>
      </c>
      <c r="D54" s="53" t="str">
        <f t="shared" si="0"/>
        <v/>
      </c>
      <c r="E54" s="43" t="str">
        <f>IF(ISERROR(VLOOKUP(B54,'gestion stock fournitures'!$M$7:$O$224,3,0)),"",VLOOKUP(B54,'gestion stock fournitures'!$M$7:$O$224,3,0))</f>
        <v/>
      </c>
    </row>
    <row r="55" spans="2:5" s="28" customFormat="1" ht="12.5" x14ac:dyDescent="0.2">
      <c r="B55" s="45">
        <v>47</v>
      </c>
      <c r="C55" s="46" t="str">
        <f>IF(ISERROR(VLOOKUP(B55,'gestion stock fournitures'!$M$7:$O$224,2,0)),"",VLOOKUP(B55,'gestion stock fournitures'!$M$7:$O$224,2,0))</f>
        <v/>
      </c>
      <c r="D55" s="52" t="str">
        <f t="shared" si="0"/>
        <v/>
      </c>
      <c r="E55" s="47" t="str">
        <f>IF(ISERROR(VLOOKUP(B55,'gestion stock fournitures'!$M$7:$O$224,3,0)),"",VLOOKUP(B55,'gestion stock fournitures'!$M$7:$O$224,3,0))</f>
        <v/>
      </c>
    </row>
    <row r="56" spans="2:5" s="28" customFormat="1" ht="12.5" x14ac:dyDescent="0.2">
      <c r="B56" s="41">
        <v>48</v>
      </c>
      <c r="C56" s="42" t="str">
        <f>IF(ISERROR(VLOOKUP(B56,'gestion stock fournitures'!$M$7:$O$224,2,0)),"",VLOOKUP(B56,'gestion stock fournitures'!$M$7:$O$224,2,0))</f>
        <v/>
      </c>
      <c r="D56" s="53" t="str">
        <f t="shared" si="0"/>
        <v/>
      </c>
      <c r="E56" s="43" t="str">
        <f>IF(ISERROR(VLOOKUP(B56,'gestion stock fournitures'!$M$7:$O$224,3,0)),"",VLOOKUP(B56,'gestion stock fournitures'!$M$7:$O$224,3,0))</f>
        <v/>
      </c>
    </row>
    <row r="57" spans="2:5" s="28" customFormat="1" ht="12.5" x14ac:dyDescent="0.2">
      <c r="B57" s="45">
        <v>49</v>
      </c>
      <c r="C57" s="46" t="str">
        <f>IF(ISERROR(VLOOKUP(B57,'gestion stock fournitures'!$M$7:$O$224,2,0)),"",VLOOKUP(B57,'gestion stock fournitures'!$M$7:$O$224,2,0))</f>
        <v/>
      </c>
      <c r="D57" s="52" t="str">
        <f t="shared" si="0"/>
        <v/>
      </c>
      <c r="E57" s="47" t="str">
        <f>IF(ISERROR(VLOOKUP(B57,'gestion stock fournitures'!$M$7:$O$224,3,0)),"",VLOOKUP(B57,'gestion stock fournitures'!$M$7:$O$224,3,0))</f>
        <v/>
      </c>
    </row>
    <row r="58" spans="2:5" s="28" customFormat="1" ht="12.5" x14ac:dyDescent="0.2">
      <c r="B58" s="41">
        <v>50</v>
      </c>
      <c r="C58" s="42" t="str">
        <f>IF(ISERROR(VLOOKUP(B58,'gestion stock fournitures'!$M$7:$O$224,2,0)),"",VLOOKUP(B58,'gestion stock fournitures'!$M$7:$O$224,2,0))</f>
        <v/>
      </c>
      <c r="D58" s="53" t="str">
        <f t="shared" si="0"/>
        <v/>
      </c>
      <c r="E58" s="43" t="str">
        <f>IF(ISERROR(VLOOKUP(B58,'gestion stock fournitures'!$M$7:$O$224,3,0)),"",VLOOKUP(B58,'gestion stock fournitures'!$M$7:$O$224,3,0))</f>
        <v/>
      </c>
    </row>
    <row r="59" spans="2:5" s="28" customFormat="1" ht="12.5" x14ac:dyDescent="0.2">
      <c r="B59" s="45">
        <v>51</v>
      </c>
      <c r="C59" s="46" t="str">
        <f>IF(ISERROR(VLOOKUP(B59,'gestion stock fournitures'!$M$7:$O$224,2,0)),"",VLOOKUP(B59,'gestion stock fournitures'!$M$7:$O$224,2,0))</f>
        <v/>
      </c>
      <c r="D59" s="52" t="str">
        <f t="shared" si="0"/>
        <v/>
      </c>
      <c r="E59" s="47" t="str">
        <f>IF(ISERROR(VLOOKUP(B59,'gestion stock fournitures'!$M$7:$O$224,3,0)),"",VLOOKUP(B59,'gestion stock fournitures'!$M$7:$O$224,3,0))</f>
        <v/>
      </c>
    </row>
    <row r="60" spans="2:5" s="28" customFormat="1" ht="12.5" x14ac:dyDescent="0.2">
      <c r="B60" s="41">
        <v>52</v>
      </c>
      <c r="C60" s="42" t="str">
        <f>IF(ISERROR(VLOOKUP(B60,'gestion stock fournitures'!$M$7:$O$224,2,0)),"",VLOOKUP(B60,'gestion stock fournitures'!$M$7:$O$224,2,0))</f>
        <v/>
      </c>
      <c r="D60" s="53" t="str">
        <f t="shared" si="0"/>
        <v/>
      </c>
      <c r="E60" s="43" t="str">
        <f>IF(ISERROR(VLOOKUP(B60,'gestion stock fournitures'!$M$7:$O$224,3,0)),"",VLOOKUP(B60,'gestion stock fournitures'!$M$7:$O$224,3,0))</f>
        <v/>
      </c>
    </row>
    <row r="61" spans="2:5" s="28" customFormat="1" ht="12.5" x14ac:dyDescent="0.2">
      <c r="B61" s="45">
        <v>53</v>
      </c>
      <c r="C61" s="46" t="str">
        <f>IF(ISERROR(VLOOKUP(B61,'gestion stock fournitures'!$M$7:$O$224,2,0)),"",VLOOKUP(B61,'gestion stock fournitures'!$M$7:$O$224,2,0))</f>
        <v/>
      </c>
      <c r="D61" s="52" t="str">
        <f t="shared" si="0"/>
        <v/>
      </c>
      <c r="E61" s="47" t="str">
        <f>IF(ISERROR(VLOOKUP(B61,'gestion stock fournitures'!$M$7:$O$224,3,0)),"",VLOOKUP(B61,'gestion stock fournitures'!$M$7:$O$224,3,0))</f>
        <v/>
      </c>
    </row>
    <row r="62" spans="2:5" s="28" customFormat="1" ht="12.5" x14ac:dyDescent="0.2">
      <c r="B62" s="41">
        <v>54</v>
      </c>
      <c r="C62" s="42" t="str">
        <f>IF(ISERROR(VLOOKUP(B62,'gestion stock fournitures'!$M$7:$O$224,2,0)),"",VLOOKUP(B62,'gestion stock fournitures'!$M$7:$O$224,2,0))</f>
        <v/>
      </c>
      <c r="D62" s="53" t="str">
        <f t="shared" si="0"/>
        <v/>
      </c>
      <c r="E62" s="43" t="str">
        <f>IF(ISERROR(VLOOKUP(B62,'gestion stock fournitures'!$M$7:$O$224,3,0)),"",VLOOKUP(B62,'gestion stock fournitures'!$M$7:$O$224,3,0))</f>
        <v/>
      </c>
    </row>
    <row r="63" spans="2:5" s="28" customFormat="1" ht="12.5" x14ac:dyDescent="0.2">
      <c r="B63" s="45">
        <v>55</v>
      </c>
      <c r="C63" s="46" t="str">
        <f>IF(ISERROR(VLOOKUP(B63,'gestion stock fournitures'!$M$7:$O$224,2,0)),"",VLOOKUP(B63,'gestion stock fournitures'!$M$7:$O$224,2,0))</f>
        <v/>
      </c>
      <c r="D63" s="52" t="str">
        <f t="shared" si="0"/>
        <v/>
      </c>
      <c r="E63" s="47" t="str">
        <f>IF(ISERROR(VLOOKUP(B63,'gestion stock fournitures'!$M$7:$O$224,3,0)),"",VLOOKUP(B63,'gestion stock fournitures'!$M$7:$O$224,3,0))</f>
        <v/>
      </c>
    </row>
    <row r="64" spans="2:5" s="28" customFormat="1" ht="12.5" x14ac:dyDescent="0.2">
      <c r="B64" s="41">
        <v>56</v>
      </c>
      <c r="C64" s="42" t="str">
        <f>IF(ISERROR(VLOOKUP(B64,'gestion stock fournitures'!$M$7:$O$224,2,0)),"",VLOOKUP(B64,'gestion stock fournitures'!$M$7:$O$224,2,0))</f>
        <v/>
      </c>
      <c r="D64" s="53" t="str">
        <f t="shared" si="0"/>
        <v/>
      </c>
      <c r="E64" s="43" t="str">
        <f>IF(ISERROR(VLOOKUP(B64,'gestion stock fournitures'!$M$7:$O$224,3,0)),"",VLOOKUP(B64,'gestion stock fournitures'!$M$7:$O$224,3,0))</f>
        <v/>
      </c>
    </row>
    <row r="65" spans="2:5" s="28" customFormat="1" ht="12.5" x14ac:dyDescent="0.2">
      <c r="B65" s="45">
        <v>57</v>
      </c>
      <c r="C65" s="46" t="str">
        <f>IF(ISERROR(VLOOKUP(B65,'gestion stock fournitures'!$M$7:$O$224,2,0)),"",VLOOKUP(B65,'gestion stock fournitures'!$M$7:$O$224,2,0))</f>
        <v/>
      </c>
      <c r="D65" s="52" t="str">
        <f t="shared" si="0"/>
        <v/>
      </c>
      <c r="E65" s="47" t="str">
        <f>IF(ISERROR(VLOOKUP(B65,'gestion stock fournitures'!$M$7:$O$224,3,0)),"",VLOOKUP(B65,'gestion stock fournitures'!$M$7:$O$224,3,0))</f>
        <v/>
      </c>
    </row>
    <row r="66" spans="2:5" s="28" customFormat="1" ht="12.5" x14ac:dyDescent="0.2">
      <c r="B66" s="41">
        <v>58</v>
      </c>
      <c r="C66" s="42" t="str">
        <f>IF(ISERROR(VLOOKUP(B66,'gestion stock fournitures'!$M$7:$O$224,2,0)),"",VLOOKUP(B66,'gestion stock fournitures'!$M$7:$O$224,2,0))</f>
        <v/>
      </c>
      <c r="D66" s="53" t="str">
        <f t="shared" si="0"/>
        <v/>
      </c>
      <c r="E66" s="43" t="str">
        <f>IF(ISERROR(VLOOKUP(B66,'gestion stock fournitures'!$M$7:$O$224,3,0)),"",VLOOKUP(B66,'gestion stock fournitures'!$M$7:$O$224,3,0))</f>
        <v/>
      </c>
    </row>
    <row r="67" spans="2:5" s="28" customFormat="1" ht="12.5" x14ac:dyDescent="0.2">
      <c r="B67" s="45">
        <v>59</v>
      </c>
      <c r="C67" s="46" t="str">
        <f>IF(ISERROR(VLOOKUP(B67,'gestion stock fournitures'!$M$7:$O$224,2,0)),"",VLOOKUP(B67,'gestion stock fournitures'!$M$7:$O$224,2,0))</f>
        <v/>
      </c>
      <c r="D67" s="52" t="str">
        <f t="shared" si="0"/>
        <v/>
      </c>
      <c r="E67" s="47" t="str">
        <f>IF(ISERROR(VLOOKUP(B67,'gestion stock fournitures'!$M$7:$O$224,3,0)),"",VLOOKUP(B67,'gestion stock fournitures'!$M$7:$O$224,3,0))</f>
        <v/>
      </c>
    </row>
    <row r="68" spans="2:5" s="28" customFormat="1" ht="12.5" x14ac:dyDescent="0.2">
      <c r="B68" s="41">
        <v>60</v>
      </c>
      <c r="C68" s="42" t="str">
        <f>IF(ISERROR(VLOOKUP(B68,'gestion stock fournitures'!$M$7:$O$224,2,0)),"",VLOOKUP(B68,'gestion stock fournitures'!$M$7:$O$224,2,0))</f>
        <v/>
      </c>
      <c r="D68" s="53" t="str">
        <f t="shared" si="0"/>
        <v/>
      </c>
      <c r="E68" s="43" t="str">
        <f>IF(ISERROR(VLOOKUP(B68,'gestion stock fournitures'!$M$7:$O$224,3,0)),"",VLOOKUP(B68,'gestion stock fournitures'!$M$7:$O$224,3,0))</f>
        <v/>
      </c>
    </row>
    <row r="69" spans="2:5" s="28" customFormat="1" ht="12.5" x14ac:dyDescent="0.2">
      <c r="B69" s="45">
        <v>61</v>
      </c>
      <c r="C69" s="46" t="str">
        <f>IF(ISERROR(VLOOKUP(B69,'gestion stock fournitures'!$M$7:$O$224,2,0)),"",VLOOKUP(B69,'gestion stock fournitures'!$M$7:$O$224,2,0))</f>
        <v/>
      </c>
      <c r="D69" s="52" t="str">
        <f t="shared" si="0"/>
        <v/>
      </c>
      <c r="E69" s="47" t="str">
        <f>IF(ISERROR(VLOOKUP(B69,'gestion stock fournitures'!$M$7:$O$224,3,0)),"",VLOOKUP(B69,'gestion stock fournitures'!$M$7:$O$224,3,0))</f>
        <v/>
      </c>
    </row>
    <row r="70" spans="2:5" s="28" customFormat="1" ht="12.5" x14ac:dyDescent="0.2">
      <c r="B70" s="41">
        <v>62</v>
      </c>
      <c r="C70" s="42" t="str">
        <f>IF(ISERROR(VLOOKUP(B70,'gestion stock fournitures'!$M$7:$O$224,2,0)),"",VLOOKUP(B70,'gestion stock fournitures'!$M$7:$O$224,2,0))</f>
        <v/>
      </c>
      <c r="D70" s="53" t="str">
        <f t="shared" si="0"/>
        <v/>
      </c>
      <c r="E70" s="43" t="str">
        <f>IF(ISERROR(VLOOKUP(B70,'gestion stock fournitures'!$M$7:$O$224,3,0)),"",VLOOKUP(B70,'gestion stock fournitures'!$M$7:$O$224,3,0))</f>
        <v/>
      </c>
    </row>
    <row r="71" spans="2:5" s="28" customFormat="1" ht="12.5" x14ac:dyDescent="0.2">
      <c r="B71" s="45">
        <v>63</v>
      </c>
      <c r="C71" s="46" t="str">
        <f>IF(ISERROR(VLOOKUP(B71,'gestion stock fournitures'!$M$7:$O$224,2,0)),"",VLOOKUP(B71,'gestion stock fournitures'!$M$7:$O$224,2,0))</f>
        <v/>
      </c>
      <c r="D71" s="52" t="str">
        <f t="shared" si="0"/>
        <v/>
      </c>
      <c r="E71" s="47" t="str">
        <f>IF(ISERROR(VLOOKUP(B71,'gestion stock fournitures'!$M$7:$O$224,3,0)),"",VLOOKUP(B71,'gestion stock fournitures'!$M$7:$O$224,3,0))</f>
        <v/>
      </c>
    </row>
    <row r="72" spans="2:5" s="28" customFormat="1" ht="12.5" x14ac:dyDescent="0.2">
      <c r="B72" s="41">
        <v>64</v>
      </c>
      <c r="C72" s="42" t="str">
        <f>IF(ISERROR(VLOOKUP(B72,'gestion stock fournitures'!$M$7:$O$224,2,0)),"",VLOOKUP(B72,'gestion stock fournitures'!$M$7:$O$224,2,0))</f>
        <v/>
      </c>
      <c r="D72" s="53" t="str">
        <f t="shared" si="0"/>
        <v/>
      </c>
      <c r="E72" s="43" t="str">
        <f>IF(ISERROR(VLOOKUP(B72,'gestion stock fournitures'!$M$7:$O$224,3,0)),"",VLOOKUP(B72,'gestion stock fournitures'!$M$7:$O$224,3,0))</f>
        <v/>
      </c>
    </row>
    <row r="73" spans="2:5" s="28" customFormat="1" ht="12.5" x14ac:dyDescent="0.2">
      <c r="B73" s="45">
        <v>65</v>
      </c>
      <c r="C73" s="46" t="str">
        <f>IF(ISERROR(VLOOKUP(B73,'gestion stock fournitures'!$M$7:$O$224,2,0)),"",VLOOKUP(B73,'gestion stock fournitures'!$M$7:$O$224,2,0))</f>
        <v/>
      </c>
      <c r="D73" s="52" t="str">
        <f t="shared" si="0"/>
        <v/>
      </c>
      <c r="E73" s="47" t="str">
        <f>IF(ISERROR(VLOOKUP(B73,'gestion stock fournitures'!$M$7:$O$224,3,0)),"",VLOOKUP(B73,'gestion stock fournitures'!$M$7:$O$224,3,0))</f>
        <v/>
      </c>
    </row>
    <row r="74" spans="2:5" s="28" customFormat="1" ht="12.5" x14ac:dyDescent="0.2">
      <c r="B74" s="41">
        <v>66</v>
      </c>
      <c r="C74" s="42" t="str">
        <f>IF(ISERROR(VLOOKUP(B74,'gestion stock fournitures'!$M$7:$O$224,2,0)),"",VLOOKUP(B74,'gestion stock fournitures'!$M$7:$O$224,2,0))</f>
        <v/>
      </c>
      <c r="D74" s="53" t="str">
        <f t="shared" si="0"/>
        <v/>
      </c>
      <c r="E74" s="43" t="str">
        <f>IF(ISERROR(VLOOKUP(B74,'gestion stock fournitures'!$M$7:$O$224,3,0)),"",VLOOKUP(B74,'gestion stock fournitures'!$M$7:$O$224,3,0))</f>
        <v/>
      </c>
    </row>
    <row r="75" spans="2:5" s="28" customFormat="1" ht="12.5" x14ac:dyDescent="0.2">
      <c r="B75" s="45">
        <v>67</v>
      </c>
      <c r="C75" s="46" t="str">
        <f>IF(ISERROR(VLOOKUP(B75,'gestion stock fournitures'!$M$7:$O$224,2,0)),"",VLOOKUP(B75,'gestion stock fournitures'!$M$7:$O$224,2,0))</f>
        <v/>
      </c>
      <c r="D75" s="52" t="str">
        <f t="shared" ref="D75:D121" si="1">IF(C75=C74,"",C75)</f>
        <v/>
      </c>
      <c r="E75" s="47" t="str">
        <f>IF(ISERROR(VLOOKUP(B75,'gestion stock fournitures'!$M$7:$O$224,3,0)),"",VLOOKUP(B75,'gestion stock fournitures'!$M$7:$O$224,3,0))</f>
        <v/>
      </c>
    </row>
    <row r="76" spans="2:5" s="28" customFormat="1" ht="12.5" x14ac:dyDescent="0.2">
      <c r="B76" s="41">
        <v>68</v>
      </c>
      <c r="C76" s="42" t="str">
        <f>IF(ISERROR(VLOOKUP(B76,'gestion stock fournitures'!$M$7:$O$224,2,0)),"",VLOOKUP(B76,'gestion stock fournitures'!$M$7:$O$224,2,0))</f>
        <v/>
      </c>
      <c r="D76" s="53" t="str">
        <f t="shared" si="1"/>
        <v/>
      </c>
      <c r="E76" s="43" t="str">
        <f>IF(ISERROR(VLOOKUP(B76,'gestion stock fournitures'!$M$7:$O$224,3,0)),"",VLOOKUP(B76,'gestion stock fournitures'!$M$7:$O$224,3,0))</f>
        <v/>
      </c>
    </row>
    <row r="77" spans="2:5" s="28" customFormat="1" ht="12.5" x14ac:dyDescent="0.2">
      <c r="B77" s="45">
        <v>69</v>
      </c>
      <c r="C77" s="46" t="str">
        <f>IF(ISERROR(VLOOKUP(B77,'gestion stock fournitures'!$M$7:$O$224,2,0)),"",VLOOKUP(B77,'gestion stock fournitures'!$M$7:$O$224,2,0))</f>
        <v/>
      </c>
      <c r="D77" s="52" t="str">
        <f t="shared" si="1"/>
        <v/>
      </c>
      <c r="E77" s="47" t="str">
        <f>IF(ISERROR(VLOOKUP(B77,'gestion stock fournitures'!$M$7:$O$224,3,0)),"",VLOOKUP(B77,'gestion stock fournitures'!$M$7:$O$224,3,0))</f>
        <v/>
      </c>
    </row>
    <row r="78" spans="2:5" s="28" customFormat="1" ht="12.5" x14ac:dyDescent="0.2">
      <c r="B78" s="41">
        <v>70</v>
      </c>
      <c r="C78" s="42" t="str">
        <f>IF(ISERROR(VLOOKUP(B78,'gestion stock fournitures'!$M$7:$O$224,2,0)),"",VLOOKUP(B78,'gestion stock fournitures'!$M$7:$O$224,2,0))</f>
        <v/>
      </c>
      <c r="D78" s="53" t="str">
        <f t="shared" si="1"/>
        <v/>
      </c>
      <c r="E78" s="43" t="str">
        <f>IF(ISERROR(VLOOKUP(B78,'gestion stock fournitures'!$M$7:$O$224,3,0)),"",VLOOKUP(B78,'gestion stock fournitures'!$M$7:$O$224,3,0))</f>
        <v/>
      </c>
    </row>
    <row r="79" spans="2:5" s="28" customFormat="1" ht="12.5" x14ac:dyDescent="0.2">
      <c r="B79" s="45">
        <v>71</v>
      </c>
      <c r="C79" s="46" t="str">
        <f>IF(ISERROR(VLOOKUP(B79,'gestion stock fournitures'!$M$7:$O$224,2,0)),"",VLOOKUP(B79,'gestion stock fournitures'!$M$7:$O$224,2,0))</f>
        <v/>
      </c>
      <c r="D79" s="52" t="str">
        <f t="shared" si="1"/>
        <v/>
      </c>
      <c r="E79" s="47" t="str">
        <f>IF(ISERROR(VLOOKUP(B79,'gestion stock fournitures'!$M$7:$O$224,3,0)),"",VLOOKUP(B79,'gestion stock fournitures'!$M$7:$O$224,3,0))</f>
        <v/>
      </c>
    </row>
    <row r="80" spans="2:5" s="28" customFormat="1" ht="12.5" x14ac:dyDescent="0.2">
      <c r="B80" s="41">
        <v>72</v>
      </c>
      <c r="C80" s="42" t="str">
        <f>IF(ISERROR(VLOOKUP(B80,'gestion stock fournitures'!$M$7:$O$224,2,0)),"",VLOOKUP(B80,'gestion stock fournitures'!$M$7:$O$224,2,0))</f>
        <v/>
      </c>
      <c r="D80" s="53" t="str">
        <f t="shared" si="1"/>
        <v/>
      </c>
      <c r="E80" s="43" t="str">
        <f>IF(ISERROR(VLOOKUP(B80,'gestion stock fournitures'!$M$7:$O$224,3,0)),"",VLOOKUP(B80,'gestion stock fournitures'!$M$7:$O$224,3,0))</f>
        <v/>
      </c>
    </row>
    <row r="81" spans="2:5" s="28" customFormat="1" ht="12.5" x14ac:dyDescent="0.2">
      <c r="B81" s="45">
        <v>73</v>
      </c>
      <c r="C81" s="46" t="str">
        <f>IF(ISERROR(VLOOKUP(B81,'gestion stock fournitures'!$M$7:$O$224,2,0)),"",VLOOKUP(B81,'gestion stock fournitures'!$M$7:$O$224,2,0))</f>
        <v/>
      </c>
      <c r="D81" s="52" t="str">
        <f t="shared" si="1"/>
        <v/>
      </c>
      <c r="E81" s="47" t="str">
        <f>IF(ISERROR(VLOOKUP(B81,'gestion stock fournitures'!$M$7:$O$224,3,0)),"",VLOOKUP(B81,'gestion stock fournitures'!$M$7:$O$224,3,0))</f>
        <v/>
      </c>
    </row>
    <row r="82" spans="2:5" s="28" customFormat="1" ht="12.5" x14ac:dyDescent="0.2">
      <c r="B82" s="41">
        <v>74</v>
      </c>
      <c r="C82" s="42" t="str">
        <f>IF(ISERROR(VLOOKUP(B82,'gestion stock fournitures'!$M$7:$O$224,2,0)),"",VLOOKUP(B82,'gestion stock fournitures'!$M$7:$O$224,2,0))</f>
        <v/>
      </c>
      <c r="D82" s="53" t="str">
        <f t="shared" si="1"/>
        <v/>
      </c>
      <c r="E82" s="43" t="str">
        <f>IF(ISERROR(VLOOKUP(B82,'gestion stock fournitures'!$M$7:$O$224,3,0)),"",VLOOKUP(B82,'gestion stock fournitures'!$M$7:$O$224,3,0))</f>
        <v/>
      </c>
    </row>
    <row r="83" spans="2:5" s="28" customFormat="1" ht="12.5" x14ac:dyDescent="0.2">
      <c r="B83" s="45">
        <v>75</v>
      </c>
      <c r="C83" s="46" t="str">
        <f>IF(ISERROR(VLOOKUP(B83,'gestion stock fournitures'!$M$7:$O$224,2,0)),"",VLOOKUP(B83,'gestion stock fournitures'!$M$7:$O$224,2,0))</f>
        <v/>
      </c>
      <c r="D83" s="52" t="str">
        <f t="shared" si="1"/>
        <v/>
      </c>
      <c r="E83" s="47" t="str">
        <f>IF(ISERROR(VLOOKUP(B83,'gestion stock fournitures'!$M$7:$O$224,3,0)),"",VLOOKUP(B83,'gestion stock fournitures'!$M$7:$O$224,3,0))</f>
        <v/>
      </c>
    </row>
    <row r="84" spans="2:5" s="28" customFormat="1" ht="12.5" x14ac:dyDescent="0.2">
      <c r="B84" s="41">
        <v>76</v>
      </c>
      <c r="C84" s="42" t="str">
        <f>IF(ISERROR(VLOOKUP(B84,'gestion stock fournitures'!$M$7:$O$224,2,0)),"",VLOOKUP(B84,'gestion stock fournitures'!$M$7:$O$224,2,0))</f>
        <v/>
      </c>
      <c r="D84" s="53" t="str">
        <f t="shared" si="1"/>
        <v/>
      </c>
      <c r="E84" s="43" t="str">
        <f>IF(ISERROR(VLOOKUP(B84,'gestion stock fournitures'!$M$7:$O$224,3,0)),"",VLOOKUP(B84,'gestion stock fournitures'!$M$7:$O$224,3,0))</f>
        <v/>
      </c>
    </row>
    <row r="85" spans="2:5" s="28" customFormat="1" ht="12.5" x14ac:dyDescent="0.2">
      <c r="B85" s="45">
        <v>77</v>
      </c>
      <c r="C85" s="46" t="str">
        <f>IF(ISERROR(VLOOKUP(B85,'gestion stock fournitures'!$M$7:$O$224,2,0)),"",VLOOKUP(B85,'gestion stock fournitures'!$M$7:$O$224,2,0))</f>
        <v/>
      </c>
      <c r="D85" s="52" t="str">
        <f t="shared" si="1"/>
        <v/>
      </c>
      <c r="E85" s="47" t="str">
        <f>IF(ISERROR(VLOOKUP(B85,'gestion stock fournitures'!$M$7:$O$224,3,0)),"",VLOOKUP(B85,'gestion stock fournitures'!$M$7:$O$224,3,0))</f>
        <v/>
      </c>
    </row>
    <row r="86" spans="2:5" s="28" customFormat="1" ht="12.5" x14ac:dyDescent="0.2">
      <c r="B86" s="41">
        <v>78</v>
      </c>
      <c r="C86" s="42" t="str">
        <f>IF(ISERROR(VLOOKUP(B86,'gestion stock fournitures'!$M$7:$O$224,2,0)),"",VLOOKUP(B86,'gestion stock fournitures'!$M$7:$O$224,2,0))</f>
        <v/>
      </c>
      <c r="D86" s="53" t="str">
        <f t="shared" si="1"/>
        <v/>
      </c>
      <c r="E86" s="43" t="str">
        <f>IF(ISERROR(VLOOKUP(B86,'gestion stock fournitures'!$M$7:$O$224,3,0)),"",VLOOKUP(B86,'gestion stock fournitures'!$M$7:$O$224,3,0))</f>
        <v/>
      </c>
    </row>
    <row r="87" spans="2:5" s="28" customFormat="1" ht="12.5" x14ac:dyDescent="0.2">
      <c r="B87" s="45">
        <v>79</v>
      </c>
      <c r="C87" s="46" t="str">
        <f>IF(ISERROR(VLOOKUP(B87,'gestion stock fournitures'!$M$7:$O$224,2,0)),"",VLOOKUP(B87,'gestion stock fournitures'!$M$7:$O$224,2,0))</f>
        <v/>
      </c>
      <c r="D87" s="52" t="str">
        <f t="shared" si="1"/>
        <v/>
      </c>
      <c r="E87" s="47" t="str">
        <f>IF(ISERROR(VLOOKUP(B87,'gestion stock fournitures'!$M$7:$O$224,3,0)),"",VLOOKUP(B87,'gestion stock fournitures'!$M$7:$O$224,3,0))</f>
        <v/>
      </c>
    </row>
    <row r="88" spans="2:5" s="28" customFormat="1" ht="12.5" x14ac:dyDescent="0.2">
      <c r="B88" s="41">
        <v>80</v>
      </c>
      <c r="C88" s="42" t="str">
        <f>IF(ISERROR(VLOOKUP(B88,'gestion stock fournitures'!$M$7:$O$224,2,0)),"",VLOOKUP(B88,'gestion stock fournitures'!$M$7:$O$224,2,0))</f>
        <v/>
      </c>
      <c r="D88" s="53" t="str">
        <f t="shared" si="1"/>
        <v/>
      </c>
      <c r="E88" s="43" t="str">
        <f>IF(ISERROR(VLOOKUP(B88,'gestion stock fournitures'!$M$7:$O$224,3,0)),"",VLOOKUP(B88,'gestion stock fournitures'!$M$7:$O$224,3,0))</f>
        <v/>
      </c>
    </row>
    <row r="89" spans="2:5" s="28" customFormat="1" ht="12.5" x14ac:dyDescent="0.2">
      <c r="B89" s="45">
        <v>81</v>
      </c>
      <c r="C89" s="46" t="str">
        <f>IF(ISERROR(VLOOKUP(B89,'gestion stock fournitures'!$M$7:$O$224,2,0)),"",VLOOKUP(B89,'gestion stock fournitures'!$M$7:$O$224,2,0))</f>
        <v/>
      </c>
      <c r="D89" s="52" t="str">
        <f t="shared" si="1"/>
        <v/>
      </c>
      <c r="E89" s="47" t="str">
        <f>IF(ISERROR(VLOOKUP(B89,'gestion stock fournitures'!$M$7:$O$224,3,0)),"",VLOOKUP(B89,'gestion stock fournitures'!$M$7:$O$224,3,0))</f>
        <v/>
      </c>
    </row>
    <row r="90" spans="2:5" s="28" customFormat="1" ht="12.5" x14ac:dyDescent="0.2">
      <c r="B90" s="41">
        <v>82</v>
      </c>
      <c r="C90" s="42" t="str">
        <f>IF(ISERROR(VLOOKUP(B90,'gestion stock fournitures'!$M$7:$O$224,2,0)),"",VLOOKUP(B90,'gestion stock fournitures'!$M$7:$O$224,2,0))</f>
        <v/>
      </c>
      <c r="D90" s="53" t="str">
        <f t="shared" si="1"/>
        <v/>
      </c>
      <c r="E90" s="43" t="str">
        <f>IF(ISERROR(VLOOKUP(B90,'gestion stock fournitures'!$M$7:$O$224,3,0)),"",VLOOKUP(B90,'gestion stock fournitures'!$M$7:$O$224,3,0))</f>
        <v/>
      </c>
    </row>
    <row r="91" spans="2:5" s="28" customFormat="1" ht="12.5" x14ac:dyDescent="0.2">
      <c r="B91" s="45">
        <v>83</v>
      </c>
      <c r="C91" s="46" t="str">
        <f>IF(ISERROR(VLOOKUP(B91,'gestion stock fournitures'!$M$7:$O$224,2,0)),"",VLOOKUP(B91,'gestion stock fournitures'!$M$7:$O$224,2,0))</f>
        <v/>
      </c>
      <c r="D91" s="52" t="str">
        <f t="shared" si="1"/>
        <v/>
      </c>
      <c r="E91" s="47" t="str">
        <f>IF(ISERROR(VLOOKUP(B91,'gestion stock fournitures'!$M$7:$O$224,3,0)),"",VLOOKUP(B91,'gestion stock fournitures'!$M$7:$O$224,3,0))</f>
        <v/>
      </c>
    </row>
    <row r="92" spans="2:5" s="28" customFormat="1" ht="12.5" x14ac:dyDescent="0.2">
      <c r="B92" s="41">
        <v>84</v>
      </c>
      <c r="C92" s="42" t="str">
        <f>IF(ISERROR(VLOOKUP(B92,'gestion stock fournitures'!$M$7:$O$224,2,0)),"",VLOOKUP(B92,'gestion stock fournitures'!$M$7:$O$224,2,0))</f>
        <v/>
      </c>
      <c r="D92" s="53" t="str">
        <f t="shared" si="1"/>
        <v/>
      </c>
      <c r="E92" s="43" t="str">
        <f>IF(ISERROR(VLOOKUP(B92,'gestion stock fournitures'!$M$7:$O$224,3,0)),"",VLOOKUP(B92,'gestion stock fournitures'!$M$7:$O$224,3,0))</f>
        <v/>
      </c>
    </row>
    <row r="93" spans="2:5" s="28" customFormat="1" ht="12.5" x14ac:dyDescent="0.2">
      <c r="B93" s="45">
        <v>85</v>
      </c>
      <c r="C93" s="46" t="str">
        <f>IF(ISERROR(VLOOKUP(B93,'gestion stock fournitures'!$M$7:$O$224,2,0)),"",VLOOKUP(B93,'gestion stock fournitures'!$M$7:$O$224,2,0))</f>
        <v/>
      </c>
      <c r="D93" s="52" t="str">
        <f t="shared" si="1"/>
        <v/>
      </c>
      <c r="E93" s="47" t="str">
        <f>IF(ISERROR(VLOOKUP(B93,'gestion stock fournitures'!$M$7:$O$224,3,0)),"",VLOOKUP(B93,'gestion stock fournitures'!$M$7:$O$224,3,0))</f>
        <v/>
      </c>
    </row>
    <row r="94" spans="2:5" s="28" customFormat="1" ht="12.5" x14ac:dyDescent="0.2">
      <c r="B94" s="41">
        <v>86</v>
      </c>
      <c r="C94" s="42" t="str">
        <f>IF(ISERROR(VLOOKUP(B94,'gestion stock fournitures'!$M$7:$O$224,2,0)),"",VLOOKUP(B94,'gestion stock fournitures'!$M$7:$O$224,2,0))</f>
        <v/>
      </c>
      <c r="D94" s="53" t="str">
        <f t="shared" si="1"/>
        <v/>
      </c>
      <c r="E94" s="43" t="str">
        <f>IF(ISERROR(VLOOKUP(B94,'gestion stock fournitures'!$M$7:$O$224,3,0)),"",VLOOKUP(B94,'gestion stock fournitures'!$M$7:$O$224,3,0))</f>
        <v/>
      </c>
    </row>
    <row r="95" spans="2:5" s="28" customFormat="1" ht="12.5" x14ac:dyDescent="0.2">
      <c r="B95" s="45">
        <v>87</v>
      </c>
      <c r="C95" s="46" t="str">
        <f>IF(ISERROR(VLOOKUP(B95,'gestion stock fournitures'!$M$7:$O$224,2,0)),"",VLOOKUP(B95,'gestion stock fournitures'!$M$7:$O$224,2,0))</f>
        <v/>
      </c>
      <c r="D95" s="52" t="str">
        <f t="shared" si="1"/>
        <v/>
      </c>
      <c r="E95" s="47" t="str">
        <f>IF(ISERROR(VLOOKUP(B95,'gestion stock fournitures'!$M$7:$O$224,3,0)),"",VLOOKUP(B95,'gestion stock fournitures'!$M$7:$O$224,3,0))</f>
        <v/>
      </c>
    </row>
    <row r="96" spans="2:5" s="28" customFormat="1" ht="12.5" x14ac:dyDescent="0.2">
      <c r="B96" s="41">
        <v>88</v>
      </c>
      <c r="C96" s="42" t="str">
        <f>IF(ISERROR(VLOOKUP(B96,'gestion stock fournitures'!$M$7:$O$224,2,0)),"",VLOOKUP(B96,'gestion stock fournitures'!$M$7:$O$224,2,0))</f>
        <v/>
      </c>
      <c r="D96" s="53" t="str">
        <f t="shared" si="1"/>
        <v/>
      </c>
      <c r="E96" s="43" t="str">
        <f>IF(ISERROR(VLOOKUP(B96,'gestion stock fournitures'!$M$7:$O$224,3,0)),"",VLOOKUP(B96,'gestion stock fournitures'!$M$7:$O$224,3,0))</f>
        <v/>
      </c>
    </row>
    <row r="97" spans="2:5" s="28" customFormat="1" ht="12.5" x14ac:dyDescent="0.2">
      <c r="B97" s="45">
        <v>89</v>
      </c>
      <c r="C97" s="46" t="str">
        <f>IF(ISERROR(VLOOKUP(B97,'gestion stock fournitures'!$M$7:$O$224,2,0)),"",VLOOKUP(B97,'gestion stock fournitures'!$M$7:$O$224,2,0))</f>
        <v/>
      </c>
      <c r="D97" s="52" t="str">
        <f t="shared" si="1"/>
        <v/>
      </c>
      <c r="E97" s="47" t="str">
        <f>IF(ISERROR(VLOOKUP(B97,'gestion stock fournitures'!$M$7:$O$224,3,0)),"",VLOOKUP(B97,'gestion stock fournitures'!$M$7:$O$224,3,0))</f>
        <v/>
      </c>
    </row>
    <row r="98" spans="2:5" s="28" customFormat="1" ht="12.5" x14ac:dyDescent="0.2">
      <c r="B98" s="41">
        <v>90</v>
      </c>
      <c r="C98" s="42" t="str">
        <f>IF(ISERROR(VLOOKUP(B98,'gestion stock fournitures'!$M$7:$O$224,2,0)),"",VLOOKUP(B98,'gestion stock fournitures'!$M$7:$O$224,2,0))</f>
        <v/>
      </c>
      <c r="D98" s="53" t="str">
        <f t="shared" si="1"/>
        <v/>
      </c>
      <c r="E98" s="43" t="str">
        <f>IF(ISERROR(VLOOKUP(B98,'gestion stock fournitures'!$M$7:$O$224,3,0)),"",VLOOKUP(B98,'gestion stock fournitures'!$M$7:$O$224,3,0))</f>
        <v/>
      </c>
    </row>
    <row r="99" spans="2:5" s="28" customFormat="1" ht="12.5" x14ac:dyDescent="0.2">
      <c r="B99" s="45">
        <v>91</v>
      </c>
      <c r="C99" s="46" t="str">
        <f>IF(ISERROR(VLOOKUP(B99,'gestion stock fournitures'!$M$7:$O$224,2,0)),"",VLOOKUP(B99,'gestion stock fournitures'!$M$7:$O$224,2,0))</f>
        <v/>
      </c>
      <c r="D99" s="52" t="str">
        <f t="shared" si="1"/>
        <v/>
      </c>
      <c r="E99" s="47" t="str">
        <f>IF(ISERROR(VLOOKUP(B99,'gestion stock fournitures'!$M$7:$O$224,3,0)),"",VLOOKUP(B99,'gestion stock fournitures'!$M$7:$O$224,3,0))</f>
        <v/>
      </c>
    </row>
    <row r="100" spans="2:5" s="28" customFormat="1" ht="12.5" x14ac:dyDescent="0.2">
      <c r="B100" s="41">
        <v>92</v>
      </c>
      <c r="C100" s="42" t="str">
        <f>IF(ISERROR(VLOOKUP(B100,'gestion stock fournitures'!$M$7:$O$224,2,0)),"",VLOOKUP(B100,'gestion stock fournitures'!$M$7:$O$224,2,0))</f>
        <v/>
      </c>
      <c r="D100" s="53" t="str">
        <f t="shared" si="1"/>
        <v/>
      </c>
      <c r="E100" s="43" t="str">
        <f>IF(ISERROR(VLOOKUP(B100,'gestion stock fournitures'!$M$7:$O$224,3,0)),"",VLOOKUP(B100,'gestion stock fournitures'!$M$7:$O$224,3,0))</f>
        <v/>
      </c>
    </row>
    <row r="101" spans="2:5" s="28" customFormat="1" ht="12.5" x14ac:dyDescent="0.2">
      <c r="B101" s="45">
        <v>93</v>
      </c>
      <c r="C101" s="46" t="str">
        <f>IF(ISERROR(VLOOKUP(B101,'gestion stock fournitures'!$M$7:$O$224,2,0)),"",VLOOKUP(B101,'gestion stock fournitures'!$M$7:$O$224,2,0))</f>
        <v/>
      </c>
      <c r="D101" s="52" t="str">
        <f t="shared" si="1"/>
        <v/>
      </c>
      <c r="E101" s="47" t="str">
        <f>IF(ISERROR(VLOOKUP(B101,'gestion stock fournitures'!$M$7:$O$224,3,0)),"",VLOOKUP(B101,'gestion stock fournitures'!$M$7:$O$224,3,0))</f>
        <v/>
      </c>
    </row>
    <row r="102" spans="2:5" s="28" customFormat="1" ht="12.5" x14ac:dyDescent="0.2">
      <c r="B102" s="41">
        <v>94</v>
      </c>
      <c r="C102" s="42" t="str">
        <f>IF(ISERROR(VLOOKUP(B102,'gestion stock fournitures'!$M$7:$O$224,2,0)),"",VLOOKUP(B102,'gestion stock fournitures'!$M$7:$O$224,2,0))</f>
        <v/>
      </c>
      <c r="D102" s="53" t="str">
        <f t="shared" si="1"/>
        <v/>
      </c>
      <c r="E102" s="43" t="str">
        <f>IF(ISERROR(VLOOKUP(B102,'gestion stock fournitures'!$M$7:$O$224,3,0)),"",VLOOKUP(B102,'gestion stock fournitures'!$M$7:$O$224,3,0))</f>
        <v/>
      </c>
    </row>
    <row r="103" spans="2:5" s="28" customFormat="1" ht="12.5" x14ac:dyDescent="0.2">
      <c r="B103" s="45">
        <v>95</v>
      </c>
      <c r="C103" s="46" t="str">
        <f>IF(ISERROR(VLOOKUP(B103,'gestion stock fournitures'!$M$7:$O$224,2,0)),"",VLOOKUP(B103,'gestion stock fournitures'!$M$7:$O$224,2,0))</f>
        <v/>
      </c>
      <c r="D103" s="52" t="str">
        <f t="shared" si="1"/>
        <v/>
      </c>
      <c r="E103" s="47" t="str">
        <f>IF(ISERROR(VLOOKUP(B103,'gestion stock fournitures'!$M$7:$O$224,3,0)),"",VLOOKUP(B103,'gestion stock fournitures'!$M$7:$O$224,3,0))</f>
        <v/>
      </c>
    </row>
    <row r="104" spans="2:5" s="28" customFormat="1" ht="12.5" x14ac:dyDescent="0.2">
      <c r="B104" s="41">
        <v>96</v>
      </c>
      <c r="C104" s="42" t="str">
        <f>IF(ISERROR(VLOOKUP(B104,'gestion stock fournitures'!$M$7:$O$224,2,0)),"",VLOOKUP(B104,'gestion stock fournitures'!$M$7:$O$224,2,0))</f>
        <v/>
      </c>
      <c r="D104" s="53" t="str">
        <f t="shared" si="1"/>
        <v/>
      </c>
      <c r="E104" s="43" t="str">
        <f>IF(ISERROR(VLOOKUP(B104,'gestion stock fournitures'!$M$7:$O$224,3,0)),"",VLOOKUP(B104,'gestion stock fournitures'!$M$7:$O$224,3,0))</f>
        <v/>
      </c>
    </row>
    <row r="105" spans="2:5" s="28" customFormat="1" ht="12.5" x14ac:dyDescent="0.2">
      <c r="B105" s="45">
        <v>97</v>
      </c>
      <c r="C105" s="46" t="str">
        <f>IF(ISERROR(VLOOKUP(B105,'gestion stock fournitures'!$M$7:$O$224,2,0)),"",VLOOKUP(B105,'gestion stock fournitures'!$M$7:$O$224,2,0))</f>
        <v/>
      </c>
      <c r="D105" s="52" t="str">
        <f t="shared" si="1"/>
        <v/>
      </c>
      <c r="E105" s="47" t="str">
        <f>IF(ISERROR(VLOOKUP(B105,'gestion stock fournitures'!$M$7:$O$224,3,0)),"",VLOOKUP(B105,'gestion stock fournitures'!$M$7:$O$224,3,0))</f>
        <v/>
      </c>
    </row>
    <row r="106" spans="2:5" s="28" customFormat="1" ht="12.5" x14ac:dyDescent="0.2">
      <c r="B106" s="41">
        <v>98</v>
      </c>
      <c r="C106" s="42" t="str">
        <f>IF(ISERROR(VLOOKUP(B106,'gestion stock fournitures'!$M$7:$O$224,2,0)),"",VLOOKUP(B106,'gestion stock fournitures'!$M$7:$O$224,2,0))</f>
        <v/>
      </c>
      <c r="D106" s="53" t="str">
        <f t="shared" si="1"/>
        <v/>
      </c>
      <c r="E106" s="43" t="str">
        <f>IF(ISERROR(VLOOKUP(B106,'gestion stock fournitures'!$M$7:$O$224,3,0)),"",VLOOKUP(B106,'gestion stock fournitures'!$M$7:$O$224,3,0))</f>
        <v/>
      </c>
    </row>
    <row r="107" spans="2:5" s="28" customFormat="1" ht="12.5" x14ac:dyDescent="0.2">
      <c r="B107" s="45">
        <v>99</v>
      </c>
      <c r="C107" s="46" t="str">
        <f>IF(ISERROR(VLOOKUP(B107,'gestion stock fournitures'!$M$7:$O$224,2,0)),"",VLOOKUP(B107,'gestion stock fournitures'!$M$7:$O$224,2,0))</f>
        <v/>
      </c>
      <c r="D107" s="52" t="str">
        <f t="shared" si="1"/>
        <v/>
      </c>
      <c r="E107" s="47" t="str">
        <f>IF(ISERROR(VLOOKUP(B107,'gestion stock fournitures'!$M$7:$O$224,3,0)),"",VLOOKUP(B107,'gestion stock fournitures'!$M$7:$O$224,3,0))</f>
        <v/>
      </c>
    </row>
    <row r="108" spans="2:5" s="28" customFormat="1" ht="12.5" x14ac:dyDescent="0.2">
      <c r="B108" s="41">
        <v>100</v>
      </c>
      <c r="C108" s="42" t="str">
        <f>IF(ISERROR(VLOOKUP(B108,'gestion stock fournitures'!$M$7:$O$224,2,0)),"",VLOOKUP(B108,'gestion stock fournitures'!$M$7:$O$224,2,0))</f>
        <v/>
      </c>
      <c r="D108" s="53" t="str">
        <f t="shared" si="1"/>
        <v/>
      </c>
      <c r="E108" s="43" t="str">
        <f>IF(ISERROR(VLOOKUP(B108,'gestion stock fournitures'!$M$7:$O$224,3,0)),"",VLOOKUP(B108,'gestion stock fournitures'!$M$7:$O$224,3,0))</f>
        <v/>
      </c>
    </row>
    <row r="109" spans="2:5" s="28" customFormat="1" ht="12.5" x14ac:dyDescent="0.2">
      <c r="B109" s="45">
        <v>101</v>
      </c>
      <c r="C109" s="46" t="str">
        <f>IF(ISERROR(VLOOKUP(B109,'gestion stock fournitures'!$M$7:$O$224,2,0)),"",VLOOKUP(B109,'gestion stock fournitures'!$M$7:$O$224,2,0))</f>
        <v/>
      </c>
      <c r="D109" s="52" t="str">
        <f t="shared" si="1"/>
        <v/>
      </c>
      <c r="E109" s="47" t="str">
        <f>IF(ISERROR(VLOOKUP(B109,'gestion stock fournitures'!$M$7:$O$224,3,0)),"",VLOOKUP(B109,'gestion stock fournitures'!$M$7:$O$224,3,0))</f>
        <v/>
      </c>
    </row>
    <row r="110" spans="2:5" s="28" customFormat="1" ht="12.5" x14ac:dyDescent="0.2">
      <c r="B110" s="41">
        <v>102</v>
      </c>
      <c r="C110" s="42" t="str">
        <f>IF(ISERROR(VLOOKUP(B110,'gestion stock fournitures'!$M$7:$O$224,2,0)),"",VLOOKUP(B110,'gestion stock fournitures'!$M$7:$O$224,2,0))</f>
        <v/>
      </c>
      <c r="D110" s="53" t="str">
        <f t="shared" si="1"/>
        <v/>
      </c>
      <c r="E110" s="43" t="str">
        <f>IF(ISERROR(VLOOKUP(B110,'gestion stock fournitures'!$M$7:$O$224,3,0)),"",VLOOKUP(B110,'gestion stock fournitures'!$M$7:$O$224,3,0))</f>
        <v/>
      </c>
    </row>
    <row r="111" spans="2:5" s="28" customFormat="1" ht="12.5" x14ac:dyDescent="0.2">
      <c r="B111" s="45">
        <v>103</v>
      </c>
      <c r="C111" s="46" t="str">
        <f>IF(ISERROR(VLOOKUP(B111,'gestion stock fournitures'!$M$7:$O$224,2,0)),"",VLOOKUP(B111,'gestion stock fournitures'!$M$7:$O$224,2,0))</f>
        <v/>
      </c>
      <c r="D111" s="52" t="str">
        <f t="shared" si="1"/>
        <v/>
      </c>
      <c r="E111" s="47" t="str">
        <f>IF(ISERROR(VLOOKUP(B111,'gestion stock fournitures'!$M$7:$O$224,3,0)),"",VLOOKUP(B111,'gestion stock fournitures'!$M$7:$O$224,3,0))</f>
        <v/>
      </c>
    </row>
    <row r="112" spans="2:5" s="28" customFormat="1" ht="12.5" x14ac:dyDescent="0.2">
      <c r="B112" s="41">
        <v>104</v>
      </c>
      <c r="C112" s="42" t="str">
        <f>IF(ISERROR(VLOOKUP(B112,'gestion stock fournitures'!$M$7:$O$224,2,0)),"",VLOOKUP(B112,'gestion stock fournitures'!$M$7:$O$224,2,0))</f>
        <v/>
      </c>
      <c r="D112" s="53" t="str">
        <f t="shared" si="1"/>
        <v/>
      </c>
      <c r="E112" s="43" t="str">
        <f>IF(ISERROR(VLOOKUP(B112,'gestion stock fournitures'!$M$7:$O$224,3,0)),"",VLOOKUP(B112,'gestion stock fournitures'!$M$7:$O$224,3,0))</f>
        <v/>
      </c>
    </row>
    <row r="113" spans="2:5" s="28" customFormat="1" ht="12.5" x14ac:dyDescent="0.2">
      <c r="B113" s="45">
        <v>105</v>
      </c>
      <c r="C113" s="46" t="str">
        <f>IF(ISERROR(VLOOKUP(B113,'gestion stock fournitures'!$M$7:$O$224,2,0)),"",VLOOKUP(B113,'gestion stock fournitures'!$M$7:$O$224,2,0))</f>
        <v/>
      </c>
      <c r="D113" s="52" t="str">
        <f t="shared" si="1"/>
        <v/>
      </c>
      <c r="E113" s="47" t="str">
        <f>IF(ISERROR(VLOOKUP(B113,'gestion stock fournitures'!$M$7:$O$224,3,0)),"",VLOOKUP(B113,'gestion stock fournitures'!$M$7:$O$224,3,0))</f>
        <v/>
      </c>
    </row>
    <row r="114" spans="2:5" s="28" customFormat="1" ht="12.5" x14ac:dyDescent="0.2">
      <c r="B114" s="41">
        <v>106</v>
      </c>
      <c r="C114" s="42" t="str">
        <f>IF(ISERROR(VLOOKUP(B114,'gestion stock fournitures'!$M$7:$O$224,2,0)),"",VLOOKUP(B114,'gestion stock fournitures'!$M$7:$O$224,2,0))</f>
        <v/>
      </c>
      <c r="D114" s="53" t="str">
        <f t="shared" si="1"/>
        <v/>
      </c>
      <c r="E114" s="43" t="str">
        <f>IF(ISERROR(VLOOKUP(B114,'gestion stock fournitures'!$M$7:$O$224,3,0)),"",VLOOKUP(B114,'gestion stock fournitures'!$M$7:$O$224,3,0))</f>
        <v/>
      </c>
    </row>
    <row r="115" spans="2:5" s="28" customFormat="1" ht="12.5" x14ac:dyDescent="0.2">
      <c r="B115" s="45">
        <v>107</v>
      </c>
      <c r="C115" s="46" t="str">
        <f>IF(ISERROR(VLOOKUP(B115,'gestion stock fournitures'!$M$7:$O$224,2,0)),"",VLOOKUP(B115,'gestion stock fournitures'!$M$7:$O$224,2,0))</f>
        <v/>
      </c>
      <c r="D115" s="52" t="str">
        <f t="shared" si="1"/>
        <v/>
      </c>
      <c r="E115" s="47" t="str">
        <f>IF(ISERROR(VLOOKUP(B115,'gestion stock fournitures'!$M$7:$O$224,3,0)),"",VLOOKUP(B115,'gestion stock fournitures'!$M$7:$O$224,3,0))</f>
        <v/>
      </c>
    </row>
    <row r="116" spans="2:5" s="28" customFormat="1" ht="12.5" x14ac:dyDescent="0.2">
      <c r="B116" s="41">
        <v>108</v>
      </c>
      <c r="C116" s="42" t="str">
        <f>IF(ISERROR(VLOOKUP(B116,'gestion stock fournitures'!$M$7:$O$224,2,0)),"",VLOOKUP(B116,'gestion stock fournitures'!$M$7:$O$224,2,0))</f>
        <v/>
      </c>
      <c r="D116" s="53" t="str">
        <f t="shared" si="1"/>
        <v/>
      </c>
      <c r="E116" s="43" t="str">
        <f>IF(ISERROR(VLOOKUP(B116,'gestion stock fournitures'!$M$7:$O$224,3,0)),"",VLOOKUP(B116,'gestion stock fournitures'!$M$7:$O$224,3,0))</f>
        <v/>
      </c>
    </row>
    <row r="117" spans="2:5" s="28" customFormat="1" ht="12.5" x14ac:dyDescent="0.2">
      <c r="B117" s="45">
        <v>109</v>
      </c>
      <c r="C117" s="46" t="str">
        <f>IF(ISERROR(VLOOKUP(B117,'gestion stock fournitures'!$M$7:$O$224,2,0)),"",VLOOKUP(B117,'gestion stock fournitures'!$M$7:$O$224,2,0))</f>
        <v/>
      </c>
      <c r="D117" s="52" t="str">
        <f t="shared" si="1"/>
        <v/>
      </c>
      <c r="E117" s="47" t="str">
        <f>IF(ISERROR(VLOOKUP(B117,'gestion stock fournitures'!$M$7:$O$224,3,0)),"",VLOOKUP(B117,'gestion stock fournitures'!$M$7:$O$224,3,0))</f>
        <v/>
      </c>
    </row>
    <row r="118" spans="2:5" s="28" customFormat="1" ht="12.5" x14ac:dyDescent="0.2">
      <c r="B118" s="41">
        <v>110</v>
      </c>
      <c r="C118" s="42" t="str">
        <f>IF(ISERROR(VLOOKUP(B118,'gestion stock fournitures'!$M$7:$O$224,2,0)),"",VLOOKUP(B118,'gestion stock fournitures'!$M$7:$O$224,2,0))</f>
        <v/>
      </c>
      <c r="D118" s="53" t="str">
        <f t="shared" si="1"/>
        <v/>
      </c>
      <c r="E118" s="43" t="str">
        <f>IF(ISERROR(VLOOKUP(B118,'gestion stock fournitures'!$M$7:$O$224,3,0)),"",VLOOKUP(B118,'gestion stock fournitures'!$M$7:$O$224,3,0))</f>
        <v/>
      </c>
    </row>
    <row r="119" spans="2:5" s="28" customFormat="1" ht="12.5" x14ac:dyDescent="0.2">
      <c r="B119" s="45">
        <v>111</v>
      </c>
      <c r="C119" s="46" t="str">
        <f>IF(ISERROR(VLOOKUP(B119,'gestion stock fournitures'!$M$7:$O$224,2,0)),"",VLOOKUP(B119,'gestion stock fournitures'!$M$7:$O$224,2,0))</f>
        <v/>
      </c>
      <c r="D119" s="52" t="str">
        <f t="shared" si="1"/>
        <v/>
      </c>
      <c r="E119" s="47" t="str">
        <f>IF(ISERROR(VLOOKUP(B119,'gestion stock fournitures'!$M$7:$O$224,3,0)),"",VLOOKUP(B119,'gestion stock fournitures'!$M$7:$O$224,3,0))</f>
        <v/>
      </c>
    </row>
    <row r="120" spans="2:5" s="28" customFormat="1" ht="12.5" x14ac:dyDescent="0.2">
      <c r="B120" s="41">
        <v>112</v>
      </c>
      <c r="C120" s="42" t="str">
        <f>IF(ISERROR(VLOOKUP(B120,'gestion stock fournitures'!$M$7:$O$224,2,0)),"",VLOOKUP(B120,'gestion stock fournitures'!$M$7:$O$224,2,0))</f>
        <v/>
      </c>
      <c r="D120" s="53" t="str">
        <f t="shared" si="1"/>
        <v/>
      </c>
      <c r="E120" s="43" t="str">
        <f>IF(ISERROR(VLOOKUP(B120,'gestion stock fournitures'!$M$7:$O$224,3,0)),"",VLOOKUP(B120,'gestion stock fournitures'!$M$7:$O$224,3,0))</f>
        <v/>
      </c>
    </row>
    <row r="121" spans="2:5" s="28" customFormat="1" ht="12.5" x14ac:dyDescent="0.2">
      <c r="B121" s="48">
        <v>113</v>
      </c>
      <c r="C121" s="50" t="str">
        <f>IF(ISERROR(VLOOKUP(B121,'gestion stock fournitures'!$M$7:$O$224,2,0)),"",VLOOKUP(B121,'gestion stock fournitures'!$M$7:$O$224,2,0))</f>
        <v/>
      </c>
      <c r="D121" s="54" t="str">
        <f t="shared" si="1"/>
        <v/>
      </c>
      <c r="E121" s="49" t="str">
        <f>IF(ISERROR(VLOOKUP(B121,'gestion stock fournitures'!$M$7:$O$224,3,0)),"",VLOOKUP(B121,'gestion stock fournitures'!$M$7:$O$224,3,0))</f>
        <v/>
      </c>
    </row>
    <row r="122" spans="2:5" s="28" customFormat="1" ht="12.5" x14ac:dyDescent="0.2">
      <c r="B122" s="36">
        <v>114</v>
      </c>
      <c r="C122" s="42" t="str">
        <f>IF(ISERROR(VLOOKUP(B122,'gestion stock fournitures'!$M$7:$O$224,2,0)),"",VLOOKUP(B122,'gestion stock fournitures'!$M$7:$O$224,2,0))</f>
        <v/>
      </c>
      <c r="D122" s="42"/>
      <c r="E122" s="34" t="str">
        <f>IF(ISERROR(VLOOKUP(B122,'gestion stock fournitures'!$M$7:$O$224,3,0)),"",VLOOKUP(B122,'gestion stock fournitures'!$M$7:$O$224,3,0))</f>
        <v/>
      </c>
    </row>
    <row r="123" spans="2:5" s="28" customFormat="1" ht="12.5" x14ac:dyDescent="0.2">
      <c r="B123" s="36">
        <v>115</v>
      </c>
      <c r="C123" s="42" t="str">
        <f>IF(ISERROR(VLOOKUP(B123,'gestion stock fournitures'!$M$7:$O$224,2,0)),"",VLOOKUP(B123,'gestion stock fournitures'!$M$7:$O$224,2,0))</f>
        <v/>
      </c>
      <c r="D123" s="42"/>
      <c r="E123" s="34" t="str">
        <f>IF(ISERROR(VLOOKUP(B123,'gestion stock fournitures'!$M$7:$O$224,3,0)),"",VLOOKUP(B123,'gestion stock fournitures'!$M$7:$O$224,3,0))</f>
        <v/>
      </c>
    </row>
    <row r="124" spans="2:5" s="28" customFormat="1" ht="12.5" x14ac:dyDescent="0.2">
      <c r="B124" s="36">
        <v>116</v>
      </c>
      <c r="C124" s="42" t="str">
        <f>IF(ISERROR(VLOOKUP(B124,'gestion stock fournitures'!$M$7:$O$224,2,0)),"",VLOOKUP(B124,'gestion stock fournitures'!$M$7:$O$224,2,0))</f>
        <v/>
      </c>
      <c r="D124" s="42"/>
      <c r="E124" s="34" t="str">
        <f>IF(ISERROR(VLOOKUP(B124,'gestion stock fournitures'!$M$7:$O$224,3,0)),"",VLOOKUP(B124,'gestion stock fournitures'!$M$7:$O$224,3,0))</f>
        <v/>
      </c>
    </row>
    <row r="125" spans="2:5" s="28" customFormat="1" ht="12.5" x14ac:dyDescent="0.2">
      <c r="B125" s="36">
        <v>117</v>
      </c>
      <c r="C125" s="42" t="str">
        <f>IF(ISERROR(VLOOKUP(B125,'gestion stock fournitures'!$M$7:$O$224,2,0)),"",VLOOKUP(B125,'gestion stock fournitures'!$M$7:$O$224,2,0))</f>
        <v/>
      </c>
      <c r="D125" s="42"/>
      <c r="E125" s="34" t="str">
        <f>IF(ISERROR(VLOOKUP(B125,'gestion stock fournitures'!$M$7:$O$224,3,0)),"",VLOOKUP(B125,'gestion stock fournitures'!$M$7:$O$224,3,0))</f>
        <v/>
      </c>
    </row>
    <row r="126" spans="2:5" s="28" customFormat="1" ht="12.5" x14ac:dyDescent="0.2">
      <c r="B126" s="36">
        <v>118</v>
      </c>
      <c r="C126" s="42" t="str">
        <f>IF(ISERROR(VLOOKUP(B126,'gestion stock fournitures'!$M$7:$O$224,2,0)),"",VLOOKUP(B126,'gestion stock fournitures'!$M$7:$O$224,2,0))</f>
        <v/>
      </c>
      <c r="D126" s="42"/>
      <c r="E126" s="34" t="str">
        <f>IF(ISERROR(VLOOKUP(B126,'gestion stock fournitures'!$M$7:$O$224,3,0)),"",VLOOKUP(B126,'gestion stock fournitures'!$M$7:$O$224,3,0))</f>
        <v/>
      </c>
    </row>
    <row r="127" spans="2:5" s="28" customFormat="1" ht="12.5" x14ac:dyDescent="0.2">
      <c r="B127" s="36">
        <v>119</v>
      </c>
      <c r="C127" s="42" t="str">
        <f>IF(ISERROR(VLOOKUP(B127,'gestion stock fournitures'!$M$7:$O$224,2,0)),"",VLOOKUP(B127,'gestion stock fournitures'!$M$7:$O$224,2,0))</f>
        <v/>
      </c>
      <c r="D127" s="42"/>
      <c r="E127" s="34" t="str">
        <f>IF(ISERROR(VLOOKUP(B127,'gestion stock fournitures'!$M$7:$O$224,3,0)),"",VLOOKUP(B127,'gestion stock fournitures'!$M$7:$O$224,3,0))</f>
        <v/>
      </c>
    </row>
    <row r="128" spans="2:5" s="28" customFormat="1" ht="12.5" x14ac:dyDescent="0.2">
      <c r="B128" s="36">
        <v>120</v>
      </c>
      <c r="C128" s="42" t="str">
        <f>IF(ISERROR(VLOOKUP(B128,'gestion stock fournitures'!$M$7:$O$224,2,0)),"",VLOOKUP(B128,'gestion stock fournitures'!$M$7:$O$224,2,0))</f>
        <v/>
      </c>
      <c r="D128" s="42"/>
      <c r="E128" s="34" t="str">
        <f>IF(ISERROR(VLOOKUP(B128,'gestion stock fournitures'!$M$7:$O$224,3,0)),"",VLOOKUP(B128,'gestion stock fournitures'!$M$7:$O$224,3,0))</f>
        <v/>
      </c>
    </row>
  </sheetData>
  <sheetProtection algorithmName="SHA-512" hashValue="zjERiRMxGW2g3f1f9DuyFtIj5adCy7ggOBjtKagsK92EA6pw0r1Grk5JcfysFKp2mkmSEa3uyKSiqgiMe6g5GA==" saltValue="35STyAFNy3a81S+sW1Pamg==" spinCount="100000" sheet="1" objects="1" scenarios="1"/>
  <printOptions horizontalCentered="1" verticalCentered="1"/>
  <pageMargins left="0.43307086614173229" right="0.35433070866141736" top="0.43307086614173229" bottom="0.43307086614173229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AF71-98D5-4847-ABBC-2E5FB92B0EB1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56" t="s">
        <v>17</v>
      </c>
    </row>
    <row r="8" spans="1:9" ht="18" x14ac:dyDescent="0.3">
      <c r="A8" s="8"/>
    </row>
    <row r="9" spans="1:9" ht="18" x14ac:dyDescent="0.3">
      <c r="B9" s="57" t="s">
        <v>18</v>
      </c>
    </row>
    <row r="10" spans="1:9" ht="15.95" x14ac:dyDescent="0.3">
      <c r="B10" s="5"/>
      <c r="C10" s="73" t="s">
        <v>193</v>
      </c>
      <c r="D10" s="73"/>
      <c r="E10" s="73"/>
      <c r="F10" s="73"/>
      <c r="G10" s="73"/>
      <c r="H10" s="73"/>
      <c r="I10" s="58" t="s">
        <v>19</v>
      </c>
    </row>
    <row r="12" spans="1:9" x14ac:dyDescent="0.25">
      <c r="C12" s="75" t="s">
        <v>195</v>
      </c>
    </row>
    <row r="24" spans="1:1" x14ac:dyDescent="0.25">
      <c r="A24" s="59" t="s">
        <v>20</v>
      </c>
    </row>
    <row r="25" spans="1:1" x14ac:dyDescent="0.25">
      <c r="A25" s="60" t="s">
        <v>21</v>
      </c>
    </row>
    <row r="26" spans="1:1" x14ac:dyDescent="0.25">
      <c r="A26" s="61" t="s">
        <v>22</v>
      </c>
    </row>
  </sheetData>
  <sheetProtection algorithmName="SHA-512" hashValue="BbaqsSW+B7AEjR1YdpwKMokDxYemeOw2qaSlYMPXBIAe05Oop0kgsxsbiw7OcEi671Vkz5ZQxTUtv1maHbUcGQ==" saltValue="Qayx+RnC18PhCLsCNog4dA==" spinCount="100000" sheet="1" objects="1" scenarios="1"/>
  <mergeCells count="1">
    <mergeCell ref="C10:H10"/>
  </mergeCells>
  <hyperlinks>
    <hyperlink ref="C10" r:id="rId1" xr:uid="{230F3BC5-E74F-4F63-B56E-15A3F89AF248}"/>
    <hyperlink ref="A25" r:id="rId2" xr:uid="{8F51A522-6138-487F-976E-D822AD05878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gestion stock fournitures</vt:lpstr>
      <vt:lpstr>Liste articles à commander</vt:lpstr>
      <vt:lpstr>Mot de passe</vt:lpstr>
      <vt:lpstr>'gestion stock fournitures'!Zone_d_impression</vt:lpstr>
      <vt:lpstr>'Liste articles à commander'!Zone_d_impression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2021-07-04T10:02:43Z</cp:lastPrinted>
  <dcterms:created xsi:type="dcterms:W3CDTF">2021-07-03T10:10:57Z</dcterms:created>
  <dcterms:modified xsi:type="dcterms:W3CDTF">2023-12-19T11:09:00Z</dcterms:modified>
</cp:coreProperties>
</file>