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9CC4FC3-2C6B-400B-B015-0DC056094A68}" xr6:coauthVersionLast="47" xr6:coauthVersionMax="47" xr10:uidLastSave="{00000000-0000-0000-0000-000000000000}"/>
  <workbookProtection workbookAlgorithmName="SHA-512" workbookHashValue="Dwu9DuqdpY/gNTxlSZVK3LuViqLeS8Ooxqq8j1ZizbeMD6x2EwYMsQWkp1g8EaPcwwl/iXGI2l8Ipgf1+Dkb6Q==" workbookSaltValue="eUcJ8T8aFooqrrIMZ+GjoA==" workbookSpinCount="100000" lockStructure="1"/>
  <bookViews>
    <workbookView xWindow="-111" yWindow="-111" windowWidth="26806" windowHeight="14456" xr2:uid="{9C070D23-29DA-41C8-954F-9715AE1B8F73}"/>
  </bookViews>
  <sheets>
    <sheet name="gestion stock alimentaire" sheetId="1" r:id="rId1"/>
    <sheet name="Liste de courses automatique" sheetId="5" r:id="rId2"/>
    <sheet name="Liste de courses simple" sheetId="3" r:id="rId3"/>
    <sheet name="Mot de passe" sheetId="4" r:id="rId4"/>
  </sheets>
  <definedNames>
    <definedName name="_xlnm.Print_Area" localSheetId="0">'gestion stock alimentaire'!$A$1:$G$224</definedName>
    <definedName name="_xlnm.Print_Area" localSheetId="1">'Liste de courses automatique'!$A$7:$E$128</definedName>
    <definedName name="_xlnm.Print_Area" localSheetId="2">'Liste de courses simple'!$A$1:$I$42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N10" i="1" s="1"/>
  <c r="J11" i="1"/>
  <c r="N11" i="1" s="1"/>
  <c r="J12" i="1"/>
  <c r="J13" i="1"/>
  <c r="J14" i="1"/>
  <c r="J15" i="1"/>
  <c r="N15" i="1" s="1"/>
  <c r="J16" i="1"/>
  <c r="N16" i="1" s="1"/>
  <c r="J17" i="1"/>
  <c r="N17" i="1" s="1"/>
  <c r="J18" i="1"/>
  <c r="J19" i="1"/>
  <c r="J20" i="1"/>
  <c r="J21" i="1"/>
  <c r="N21" i="1" s="1"/>
  <c r="J22" i="1"/>
  <c r="J23" i="1"/>
  <c r="N23" i="1" s="1"/>
  <c r="J24" i="1"/>
  <c r="J25" i="1"/>
  <c r="J26" i="1"/>
  <c r="J27" i="1"/>
  <c r="J28" i="1"/>
  <c r="J29" i="1"/>
  <c r="N29" i="1" s="1"/>
  <c r="J30" i="1"/>
  <c r="J31" i="1"/>
  <c r="J32" i="1"/>
  <c r="J33" i="1"/>
  <c r="N33" i="1" s="1"/>
  <c r="J34" i="1"/>
  <c r="N34" i="1" s="1"/>
  <c r="J35" i="1"/>
  <c r="N35" i="1" s="1"/>
  <c r="J36" i="1"/>
  <c r="J37" i="1"/>
  <c r="J38" i="1"/>
  <c r="J39" i="1"/>
  <c r="N39" i="1" s="1"/>
  <c r="J40" i="1"/>
  <c r="N40" i="1" s="1"/>
  <c r="J41" i="1"/>
  <c r="N41" i="1" s="1"/>
  <c r="J42" i="1"/>
  <c r="J43" i="1"/>
  <c r="J44" i="1"/>
  <c r="J45" i="1"/>
  <c r="N45" i="1" s="1"/>
  <c r="J46" i="1"/>
  <c r="N46" i="1" s="1"/>
  <c r="J47" i="1"/>
  <c r="N47" i="1" s="1"/>
  <c r="J48" i="1"/>
  <c r="N48" i="1" s="1"/>
  <c r="J49" i="1"/>
  <c r="J50" i="1"/>
  <c r="J51" i="1"/>
  <c r="J52" i="1"/>
  <c r="J53" i="1"/>
  <c r="N53" i="1" s="1"/>
  <c r="J54" i="1"/>
  <c r="J55" i="1"/>
  <c r="J56" i="1"/>
  <c r="J57" i="1"/>
  <c r="N57" i="1" s="1"/>
  <c r="J58" i="1"/>
  <c r="N58" i="1" s="1"/>
  <c r="J59" i="1"/>
  <c r="J60" i="1"/>
  <c r="J61" i="1"/>
  <c r="J62" i="1"/>
  <c r="J63" i="1"/>
  <c r="J64" i="1"/>
  <c r="J65" i="1"/>
  <c r="N65" i="1" s="1"/>
  <c r="J66" i="1"/>
  <c r="J67" i="1"/>
  <c r="J68" i="1"/>
  <c r="J69" i="1"/>
  <c r="N69" i="1" s="1"/>
  <c r="J70" i="1"/>
  <c r="N70" i="1" s="1"/>
  <c r="J71" i="1"/>
  <c r="N71" i="1" s="1"/>
  <c r="J72" i="1"/>
  <c r="N72" i="1" s="1"/>
  <c r="J73" i="1"/>
  <c r="J74" i="1"/>
  <c r="J75" i="1"/>
  <c r="N75" i="1" s="1"/>
  <c r="J76" i="1"/>
  <c r="J77" i="1"/>
  <c r="J78" i="1"/>
  <c r="J79" i="1"/>
  <c r="J80" i="1"/>
  <c r="J81" i="1"/>
  <c r="N81" i="1" s="1"/>
  <c r="J82" i="1"/>
  <c r="N82" i="1" s="1"/>
  <c r="J83" i="1"/>
  <c r="N83" i="1" s="1"/>
  <c r="J84" i="1"/>
  <c r="J85" i="1"/>
  <c r="J86" i="1"/>
  <c r="J87" i="1"/>
  <c r="N87" i="1" s="1"/>
  <c r="J88" i="1"/>
  <c r="N88" i="1" s="1"/>
  <c r="J89" i="1"/>
  <c r="N89" i="1" s="1"/>
  <c r="J90" i="1"/>
  <c r="J91" i="1"/>
  <c r="J92" i="1"/>
  <c r="J93" i="1"/>
  <c r="N93" i="1" s="1"/>
  <c r="J94" i="1"/>
  <c r="N94" i="1" s="1"/>
  <c r="J95" i="1"/>
  <c r="N95" i="1" s="1"/>
  <c r="J96" i="1"/>
  <c r="J97" i="1"/>
  <c r="J98" i="1"/>
  <c r="J99" i="1"/>
  <c r="N99" i="1" s="1"/>
  <c r="J100" i="1"/>
  <c r="N100" i="1" s="1"/>
  <c r="J101" i="1"/>
  <c r="N101" i="1" s="1"/>
  <c r="J102" i="1"/>
  <c r="J103" i="1"/>
  <c r="J104" i="1"/>
  <c r="J105" i="1"/>
  <c r="N105" i="1" s="1"/>
  <c r="J106" i="1"/>
  <c r="J107" i="1"/>
  <c r="N107" i="1" s="1"/>
  <c r="J108" i="1"/>
  <c r="J109" i="1"/>
  <c r="J110" i="1"/>
  <c r="J111" i="1"/>
  <c r="J112" i="1"/>
  <c r="N112" i="1" s="1"/>
  <c r="J113" i="1"/>
  <c r="N113" i="1" s="1"/>
  <c r="J114" i="1"/>
  <c r="J115" i="1"/>
  <c r="J116" i="1"/>
  <c r="J117" i="1"/>
  <c r="J118" i="1"/>
  <c r="N118" i="1" s="1"/>
  <c r="J119" i="1"/>
  <c r="N119" i="1" s="1"/>
  <c r="J120" i="1"/>
  <c r="J121" i="1"/>
  <c r="J122" i="1"/>
  <c r="J123" i="1"/>
  <c r="J124" i="1"/>
  <c r="N124" i="1" s="1"/>
  <c r="J125" i="1"/>
  <c r="N125" i="1" s="1"/>
  <c r="J126" i="1"/>
  <c r="J127" i="1"/>
  <c r="J128" i="1"/>
  <c r="J129" i="1"/>
  <c r="N129" i="1" s="1"/>
  <c r="J130" i="1"/>
  <c r="N130" i="1" s="1"/>
  <c r="J131" i="1"/>
  <c r="N131" i="1" s="1"/>
  <c r="J132" i="1"/>
  <c r="J133" i="1"/>
  <c r="J134" i="1"/>
  <c r="J135" i="1"/>
  <c r="N135" i="1" s="1"/>
  <c r="J136" i="1"/>
  <c r="N136" i="1" s="1"/>
  <c r="J137" i="1"/>
  <c r="N137" i="1" s="1"/>
  <c r="J138" i="1"/>
  <c r="J139" i="1"/>
  <c r="J140" i="1"/>
  <c r="J141" i="1"/>
  <c r="J142" i="1"/>
  <c r="N142" i="1" s="1"/>
  <c r="J143" i="1"/>
  <c r="N143" i="1" s="1"/>
  <c r="J144" i="1"/>
  <c r="J145" i="1"/>
  <c r="J146" i="1"/>
  <c r="J147" i="1"/>
  <c r="N147" i="1" s="1"/>
  <c r="J148" i="1"/>
  <c r="N148" i="1" s="1"/>
  <c r="J149" i="1"/>
  <c r="N149" i="1" s="1"/>
  <c r="J150" i="1"/>
  <c r="J151" i="1"/>
  <c r="J152" i="1"/>
  <c r="J153" i="1"/>
  <c r="N153" i="1" s="1"/>
  <c r="J154" i="1"/>
  <c r="N154" i="1" s="1"/>
  <c r="J155" i="1"/>
  <c r="N155" i="1" s="1"/>
  <c r="J156" i="1"/>
  <c r="J157" i="1"/>
  <c r="N157" i="1" s="1"/>
  <c r="J158" i="1"/>
  <c r="J159" i="1"/>
  <c r="N159" i="1" s="1"/>
  <c r="J160" i="1"/>
  <c r="N160" i="1" s="1"/>
  <c r="J161" i="1"/>
  <c r="J162" i="1"/>
  <c r="J163" i="1"/>
  <c r="N163" i="1" s="1"/>
  <c r="J164" i="1"/>
  <c r="J165" i="1"/>
  <c r="N165" i="1" s="1"/>
  <c r="J166" i="1"/>
  <c r="N166" i="1" s="1"/>
  <c r="J167" i="1"/>
  <c r="N167" i="1" s="1"/>
  <c r="J168" i="1"/>
  <c r="J169" i="1"/>
  <c r="J170" i="1"/>
  <c r="J171" i="1"/>
  <c r="N171" i="1" s="1"/>
  <c r="J172" i="1"/>
  <c r="N172" i="1" s="1"/>
  <c r="J173" i="1"/>
  <c r="N173" i="1" s="1"/>
  <c r="J174" i="1"/>
  <c r="J175" i="1"/>
  <c r="J176" i="1"/>
  <c r="J177" i="1"/>
  <c r="N177" i="1" s="1"/>
  <c r="J178" i="1"/>
  <c r="J179" i="1"/>
  <c r="N179" i="1" s="1"/>
  <c r="J180" i="1"/>
  <c r="J181" i="1"/>
  <c r="J182" i="1"/>
  <c r="J183" i="1"/>
  <c r="N183" i="1" s="1"/>
  <c r="J184" i="1"/>
  <c r="N184" i="1" s="1"/>
  <c r="J185" i="1"/>
  <c r="N185" i="1" s="1"/>
  <c r="J186" i="1"/>
  <c r="N186" i="1" s="1"/>
  <c r="J187" i="1"/>
  <c r="J188" i="1"/>
  <c r="J189" i="1"/>
  <c r="N189" i="1" s="1"/>
  <c r="J190" i="1"/>
  <c r="N190" i="1" s="1"/>
  <c r="J191" i="1"/>
  <c r="N191" i="1" s="1"/>
  <c r="J192" i="1"/>
  <c r="J193" i="1"/>
  <c r="J194" i="1"/>
  <c r="J195" i="1"/>
  <c r="N195" i="1" s="1"/>
  <c r="J196" i="1"/>
  <c r="N196" i="1" s="1"/>
  <c r="J197" i="1"/>
  <c r="N197" i="1" s="1"/>
  <c r="J198" i="1"/>
  <c r="J199" i="1"/>
  <c r="J200" i="1"/>
  <c r="J201" i="1"/>
  <c r="N201" i="1" s="1"/>
  <c r="J202" i="1"/>
  <c r="N202" i="1" s="1"/>
  <c r="J203" i="1"/>
  <c r="N203" i="1" s="1"/>
  <c r="J204" i="1"/>
  <c r="J205" i="1"/>
  <c r="J206" i="1"/>
  <c r="J207" i="1"/>
  <c r="N207" i="1" s="1"/>
  <c r="J208" i="1"/>
  <c r="N208" i="1" s="1"/>
  <c r="J209" i="1"/>
  <c r="N209" i="1" s="1"/>
  <c r="J210" i="1"/>
  <c r="J211" i="1"/>
  <c r="J212" i="1"/>
  <c r="J213" i="1"/>
  <c r="N213" i="1" s="1"/>
  <c r="J214" i="1"/>
  <c r="N214" i="1" s="1"/>
  <c r="J215" i="1"/>
  <c r="N215" i="1" s="1"/>
  <c r="J216" i="1"/>
  <c r="J217" i="1"/>
  <c r="N217" i="1" s="1"/>
  <c r="J218" i="1"/>
  <c r="J219" i="1"/>
  <c r="N219" i="1" s="1"/>
  <c r="J220" i="1"/>
  <c r="N220" i="1" s="1"/>
  <c r="J221" i="1"/>
  <c r="N221" i="1" s="1"/>
  <c r="J222" i="1"/>
  <c r="J223" i="1"/>
  <c r="N223" i="1" s="1"/>
  <c r="J9" i="1"/>
  <c r="N9" i="1" s="1"/>
  <c r="M10" i="1"/>
  <c r="M11" i="1"/>
  <c r="M12" i="1"/>
  <c r="N12" i="1"/>
  <c r="M13" i="1"/>
  <c r="N13" i="1"/>
  <c r="M14" i="1"/>
  <c r="N14" i="1"/>
  <c r="M15" i="1"/>
  <c r="M16" i="1"/>
  <c r="M17" i="1"/>
  <c r="M18" i="1"/>
  <c r="M19" i="1"/>
  <c r="N19" i="1"/>
  <c r="M20" i="1"/>
  <c r="N20" i="1"/>
  <c r="M21" i="1"/>
  <c r="M22" i="1"/>
  <c r="N22" i="1"/>
  <c r="M23" i="1"/>
  <c r="M24" i="1"/>
  <c r="N24" i="1"/>
  <c r="M25" i="1"/>
  <c r="N25" i="1"/>
  <c r="M26" i="1"/>
  <c r="N26" i="1"/>
  <c r="M27" i="1"/>
  <c r="N27" i="1"/>
  <c r="M28" i="1"/>
  <c r="N28" i="1"/>
  <c r="M29" i="1"/>
  <c r="M30" i="1"/>
  <c r="N30" i="1"/>
  <c r="M31" i="1"/>
  <c r="N31" i="1"/>
  <c r="M32" i="1"/>
  <c r="M33" i="1"/>
  <c r="M34" i="1"/>
  <c r="M35" i="1"/>
  <c r="M36" i="1"/>
  <c r="N36" i="1"/>
  <c r="M37" i="1"/>
  <c r="N37" i="1"/>
  <c r="M38" i="1"/>
  <c r="N38" i="1"/>
  <c r="M39" i="1"/>
  <c r="M40" i="1"/>
  <c r="M41" i="1"/>
  <c r="M42" i="1"/>
  <c r="N42" i="1"/>
  <c r="M43" i="1"/>
  <c r="N43" i="1"/>
  <c r="M44" i="1"/>
  <c r="N44" i="1"/>
  <c r="M45" i="1"/>
  <c r="M46" i="1"/>
  <c r="M47" i="1"/>
  <c r="M48" i="1"/>
  <c r="M49" i="1"/>
  <c r="M50" i="1"/>
  <c r="M51" i="1"/>
  <c r="M52" i="1"/>
  <c r="M53" i="1"/>
  <c r="M54" i="1"/>
  <c r="M55" i="1"/>
  <c r="N55" i="1"/>
  <c r="M56" i="1"/>
  <c r="N56" i="1"/>
  <c r="M57" i="1"/>
  <c r="M58" i="1"/>
  <c r="M59" i="1"/>
  <c r="N59" i="1"/>
  <c r="M60" i="1"/>
  <c r="N60" i="1"/>
  <c r="M61" i="1"/>
  <c r="M62" i="1"/>
  <c r="M63" i="1"/>
  <c r="M64" i="1"/>
  <c r="M65" i="1"/>
  <c r="M66" i="1"/>
  <c r="M67" i="1"/>
  <c r="N67" i="1"/>
  <c r="M68" i="1"/>
  <c r="M69" i="1"/>
  <c r="M70" i="1"/>
  <c r="M71" i="1"/>
  <c r="M72" i="1"/>
  <c r="M73" i="1"/>
  <c r="N73" i="1"/>
  <c r="M74" i="1"/>
  <c r="N74" i="1"/>
  <c r="M75" i="1"/>
  <c r="M76" i="1"/>
  <c r="N76" i="1"/>
  <c r="M77" i="1"/>
  <c r="M78" i="1"/>
  <c r="M79" i="1"/>
  <c r="M80" i="1"/>
  <c r="N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N97" i="1"/>
  <c r="M98" i="1"/>
  <c r="M99" i="1"/>
  <c r="M100" i="1"/>
  <c r="M101" i="1"/>
  <c r="M102" i="1"/>
  <c r="M103" i="1"/>
  <c r="N103" i="1"/>
  <c r="M104" i="1"/>
  <c r="M105" i="1"/>
  <c r="M106" i="1"/>
  <c r="N106" i="1"/>
  <c r="M107" i="1"/>
  <c r="M108" i="1"/>
  <c r="N108" i="1"/>
  <c r="M109" i="1"/>
  <c r="N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N127" i="1"/>
  <c r="M128" i="1"/>
  <c r="M129" i="1"/>
  <c r="M130" i="1"/>
  <c r="M131" i="1"/>
  <c r="M132" i="1"/>
  <c r="N132" i="1"/>
  <c r="M133" i="1"/>
  <c r="N133" i="1"/>
  <c r="M134" i="1"/>
  <c r="M135" i="1"/>
  <c r="M136" i="1"/>
  <c r="M137" i="1"/>
  <c r="M138" i="1"/>
  <c r="M139" i="1"/>
  <c r="N139" i="1"/>
  <c r="M140" i="1"/>
  <c r="M141" i="1"/>
  <c r="M142" i="1"/>
  <c r="M143" i="1"/>
  <c r="M144" i="1"/>
  <c r="N144" i="1"/>
  <c r="M145" i="1"/>
  <c r="N145" i="1"/>
  <c r="M146" i="1"/>
  <c r="N146" i="1"/>
  <c r="M147" i="1"/>
  <c r="M148" i="1"/>
  <c r="M149" i="1"/>
  <c r="M150" i="1"/>
  <c r="N150" i="1"/>
  <c r="M151" i="1"/>
  <c r="N151" i="1"/>
  <c r="M152" i="1"/>
  <c r="N152" i="1"/>
  <c r="M153" i="1"/>
  <c r="M154" i="1"/>
  <c r="M155" i="1"/>
  <c r="M156" i="1"/>
  <c r="M157" i="1"/>
  <c r="M158" i="1"/>
  <c r="N158" i="1"/>
  <c r="M159" i="1"/>
  <c r="M160" i="1"/>
  <c r="M161" i="1"/>
  <c r="N161" i="1"/>
  <c r="M162" i="1"/>
  <c r="N162" i="1"/>
  <c r="M163" i="1"/>
  <c r="M164" i="1"/>
  <c r="N164" i="1"/>
  <c r="M165" i="1"/>
  <c r="M166" i="1"/>
  <c r="M167" i="1"/>
  <c r="M168" i="1"/>
  <c r="N168" i="1"/>
  <c r="M169" i="1"/>
  <c r="N169" i="1"/>
  <c r="M170" i="1"/>
  <c r="N170" i="1"/>
  <c r="M171" i="1"/>
  <c r="M172" i="1"/>
  <c r="M173" i="1"/>
  <c r="M174" i="1"/>
  <c r="M175" i="1"/>
  <c r="N175" i="1"/>
  <c r="M176" i="1"/>
  <c r="M177" i="1"/>
  <c r="M178" i="1"/>
  <c r="M179" i="1"/>
  <c r="M180" i="1"/>
  <c r="M181" i="1"/>
  <c r="M182" i="1"/>
  <c r="N182" i="1"/>
  <c r="M183" i="1"/>
  <c r="M184" i="1"/>
  <c r="M185" i="1"/>
  <c r="M186" i="1"/>
  <c r="M187" i="1"/>
  <c r="N187" i="1"/>
  <c r="M188" i="1"/>
  <c r="N188" i="1"/>
  <c r="M189" i="1"/>
  <c r="M190" i="1"/>
  <c r="M191" i="1"/>
  <c r="M192" i="1"/>
  <c r="M193" i="1"/>
  <c r="N193" i="1"/>
  <c r="M194" i="1"/>
  <c r="N194" i="1"/>
  <c r="M195" i="1"/>
  <c r="M196" i="1"/>
  <c r="M197" i="1"/>
  <c r="M198" i="1"/>
  <c r="M199" i="1"/>
  <c r="N199" i="1"/>
  <c r="M200" i="1"/>
  <c r="M201" i="1"/>
  <c r="M202" i="1"/>
  <c r="M203" i="1"/>
  <c r="M204" i="1"/>
  <c r="M205" i="1"/>
  <c r="N205" i="1"/>
  <c r="M206" i="1"/>
  <c r="N206" i="1"/>
  <c r="M207" i="1"/>
  <c r="M208" i="1"/>
  <c r="M209" i="1"/>
  <c r="M210" i="1"/>
  <c r="M211" i="1"/>
  <c r="N211" i="1"/>
  <c r="M212" i="1"/>
  <c r="M213" i="1"/>
  <c r="M214" i="1"/>
  <c r="M215" i="1"/>
  <c r="M216" i="1"/>
  <c r="N216" i="1"/>
  <c r="M217" i="1"/>
  <c r="M218" i="1"/>
  <c r="N218" i="1"/>
  <c r="M219" i="1"/>
  <c r="M220" i="1"/>
  <c r="M221" i="1"/>
  <c r="M222" i="1"/>
  <c r="N222" i="1"/>
  <c r="M223" i="1"/>
  <c r="M9" i="1"/>
  <c r="L11" i="1"/>
  <c r="L12" i="1"/>
  <c r="L13" i="1"/>
  <c r="L14" i="1"/>
  <c r="L15" i="1"/>
  <c r="L16" i="1"/>
  <c r="L17" i="1"/>
  <c r="L19" i="1"/>
  <c r="L20" i="1"/>
  <c r="L22" i="1"/>
  <c r="L23" i="1"/>
  <c r="L24" i="1"/>
  <c r="L25" i="1"/>
  <c r="L26" i="1"/>
  <c r="L27" i="1"/>
  <c r="L28" i="1"/>
  <c r="L29" i="1"/>
  <c r="L31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L65" i="1"/>
  <c r="L66" i="1"/>
  <c r="L67" i="1"/>
  <c r="L69" i="1"/>
  <c r="L71" i="1"/>
  <c r="L73" i="1"/>
  <c r="L74" i="1"/>
  <c r="L75" i="1"/>
  <c r="L76" i="1"/>
  <c r="L77" i="1"/>
  <c r="L78" i="1"/>
  <c r="L79" i="1"/>
  <c r="L80" i="1"/>
  <c r="L82" i="1"/>
  <c r="L83" i="1"/>
  <c r="L84" i="1"/>
  <c r="L86" i="1"/>
  <c r="L87" i="1"/>
  <c r="L88" i="1"/>
  <c r="L89" i="1"/>
  <c r="L91" i="1"/>
  <c r="L92" i="1"/>
  <c r="L93" i="1"/>
  <c r="L94" i="1"/>
  <c r="L96" i="1"/>
  <c r="L97" i="1"/>
  <c r="L98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4" i="1"/>
  <c r="L117" i="1"/>
  <c r="L119" i="1"/>
  <c r="L122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7" i="1"/>
  <c r="L139" i="1"/>
  <c r="L140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6" i="1"/>
  <c r="L167" i="1"/>
  <c r="L168" i="1"/>
  <c r="L169" i="1"/>
  <c r="L170" i="1"/>
  <c r="L171" i="1"/>
  <c r="L172" i="1"/>
  <c r="L173" i="1"/>
  <c r="L174" i="1"/>
  <c r="L175" i="1"/>
  <c r="L176" i="1"/>
  <c r="L178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1" i="1"/>
  <c r="L203" i="1"/>
  <c r="L204" i="1"/>
  <c r="L205" i="1"/>
  <c r="L206" i="1"/>
  <c r="L207" i="1"/>
  <c r="L208" i="1"/>
  <c r="L209" i="1"/>
  <c r="L210" i="1"/>
  <c r="L211" i="1"/>
  <c r="L212" i="1"/>
  <c r="L213" i="1"/>
  <c r="L215" i="1"/>
  <c r="L216" i="1"/>
  <c r="L217" i="1"/>
  <c r="L218" i="1"/>
  <c r="L219" i="1"/>
  <c r="L220" i="1"/>
  <c r="L221" i="1"/>
  <c r="L222" i="1"/>
  <c r="L223" i="1"/>
  <c r="K10" i="1"/>
  <c r="K11" i="1"/>
  <c r="K12" i="1"/>
  <c r="K13" i="1"/>
  <c r="K14" i="1"/>
  <c r="K15" i="1"/>
  <c r="K16" i="1"/>
  <c r="K17" i="1"/>
  <c r="K18" i="1"/>
  <c r="L18" i="1" s="1"/>
  <c r="K19" i="1"/>
  <c r="K20" i="1"/>
  <c r="K21" i="1"/>
  <c r="L21" i="1" s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L62" i="1" s="1"/>
  <c r="K63" i="1"/>
  <c r="K64" i="1"/>
  <c r="L64" i="1" s="1"/>
  <c r="K65" i="1"/>
  <c r="K66" i="1"/>
  <c r="K67" i="1"/>
  <c r="K68" i="1"/>
  <c r="L68" i="1" s="1"/>
  <c r="K69" i="1"/>
  <c r="K70" i="1"/>
  <c r="L70" i="1" s="1"/>
  <c r="K71" i="1"/>
  <c r="K72" i="1"/>
  <c r="L72" i="1" s="1"/>
  <c r="K73" i="1"/>
  <c r="K74" i="1"/>
  <c r="K75" i="1"/>
  <c r="K76" i="1"/>
  <c r="K77" i="1"/>
  <c r="K78" i="1"/>
  <c r="K79" i="1"/>
  <c r="K80" i="1"/>
  <c r="K81" i="1"/>
  <c r="L81" i="1" s="1"/>
  <c r="K82" i="1"/>
  <c r="K83" i="1"/>
  <c r="K84" i="1"/>
  <c r="K85" i="1"/>
  <c r="L85" i="1" s="1"/>
  <c r="K86" i="1"/>
  <c r="K87" i="1"/>
  <c r="K88" i="1"/>
  <c r="K89" i="1"/>
  <c r="K90" i="1"/>
  <c r="L90" i="1" s="1"/>
  <c r="K91" i="1"/>
  <c r="K92" i="1"/>
  <c r="K93" i="1"/>
  <c r="K94" i="1"/>
  <c r="K95" i="1"/>
  <c r="L95" i="1" s="1"/>
  <c r="K96" i="1"/>
  <c r="K97" i="1"/>
  <c r="K98" i="1"/>
  <c r="K99" i="1"/>
  <c r="L99" i="1" s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L116" i="1" s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L136" i="1" s="1"/>
  <c r="K137" i="1"/>
  <c r="K138" i="1"/>
  <c r="L138" i="1" s="1"/>
  <c r="K139" i="1"/>
  <c r="K140" i="1"/>
  <c r="K141" i="1"/>
  <c r="L141" i="1" s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L165" i="1" s="1"/>
  <c r="K166" i="1"/>
  <c r="K167" i="1"/>
  <c r="K168" i="1"/>
  <c r="K169" i="1"/>
  <c r="K170" i="1"/>
  <c r="K171" i="1"/>
  <c r="K172" i="1"/>
  <c r="K173" i="1"/>
  <c r="K174" i="1"/>
  <c r="K175" i="1"/>
  <c r="K176" i="1"/>
  <c r="K177" i="1"/>
  <c r="L177" i="1" s="1"/>
  <c r="K178" i="1"/>
  <c r="K179" i="1"/>
  <c r="L179" i="1" s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L192" i="1" s="1"/>
  <c r="K193" i="1"/>
  <c r="K194" i="1"/>
  <c r="K195" i="1"/>
  <c r="K196" i="1"/>
  <c r="K197" i="1"/>
  <c r="K198" i="1"/>
  <c r="K199" i="1"/>
  <c r="K200" i="1"/>
  <c r="L200" i="1" s="1"/>
  <c r="K201" i="1"/>
  <c r="K202" i="1"/>
  <c r="L202" i="1" s="1"/>
  <c r="K203" i="1"/>
  <c r="K204" i="1"/>
  <c r="K205" i="1"/>
  <c r="K206" i="1"/>
  <c r="K207" i="1"/>
  <c r="K208" i="1"/>
  <c r="K209" i="1"/>
  <c r="K210" i="1"/>
  <c r="K211" i="1"/>
  <c r="K212" i="1"/>
  <c r="K213" i="1"/>
  <c r="K214" i="1"/>
  <c r="L214" i="1" s="1"/>
  <c r="K215" i="1"/>
  <c r="K216" i="1"/>
  <c r="K217" i="1"/>
  <c r="K218" i="1"/>
  <c r="K219" i="1"/>
  <c r="K220" i="1"/>
  <c r="K221" i="1"/>
  <c r="K222" i="1"/>
  <c r="K223" i="1"/>
  <c r="K9" i="1"/>
  <c r="L10" i="1" s="1"/>
  <c r="N18" i="1"/>
  <c r="N32" i="1"/>
  <c r="N49" i="1"/>
  <c r="N50" i="1"/>
  <c r="N51" i="1"/>
  <c r="N52" i="1"/>
  <c r="N54" i="1"/>
  <c r="N61" i="1"/>
  <c r="N62" i="1"/>
  <c r="N63" i="1"/>
  <c r="N64" i="1"/>
  <c r="N66" i="1"/>
  <c r="N68" i="1"/>
  <c r="N77" i="1"/>
  <c r="N78" i="1"/>
  <c r="N79" i="1"/>
  <c r="N84" i="1"/>
  <c r="N85" i="1"/>
  <c r="N86" i="1"/>
  <c r="N90" i="1"/>
  <c r="N91" i="1"/>
  <c r="N92" i="1"/>
  <c r="N96" i="1"/>
  <c r="N98" i="1"/>
  <c r="N102" i="1"/>
  <c r="N104" i="1"/>
  <c r="N110" i="1"/>
  <c r="N111" i="1"/>
  <c r="N114" i="1"/>
  <c r="N115" i="1"/>
  <c r="N116" i="1"/>
  <c r="N117" i="1"/>
  <c r="N120" i="1"/>
  <c r="N121" i="1"/>
  <c r="N122" i="1"/>
  <c r="N123" i="1"/>
  <c r="N126" i="1"/>
  <c r="N128" i="1"/>
  <c r="N134" i="1"/>
  <c r="N138" i="1"/>
  <c r="N140" i="1"/>
  <c r="N141" i="1"/>
  <c r="N156" i="1"/>
  <c r="N174" i="1"/>
  <c r="N176" i="1"/>
  <c r="N178" i="1"/>
  <c r="N180" i="1"/>
  <c r="N181" i="1"/>
  <c r="N192" i="1"/>
  <c r="N198" i="1"/>
  <c r="N200" i="1"/>
  <c r="N204" i="1"/>
  <c r="N210" i="1"/>
  <c r="N212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L118" i="1" l="1"/>
  <c r="L120" i="1"/>
  <c r="L115" i="1"/>
  <c r="L123" i="1"/>
  <c r="L113" i="1"/>
  <c r="L121" i="1"/>
  <c r="L32" i="1"/>
  <c r="L9" i="1"/>
  <c r="L36" i="1"/>
  <c r="L30" i="1"/>
  <c r="C11" i="5" l="1"/>
  <c r="C17" i="5"/>
  <c r="C23" i="5"/>
  <c r="C29" i="5"/>
  <c r="C35" i="5"/>
  <c r="C41" i="5"/>
  <c r="C47" i="5"/>
  <c r="C53" i="5"/>
  <c r="C59" i="5"/>
  <c r="C65" i="5"/>
  <c r="C71" i="5"/>
  <c r="C77" i="5"/>
  <c r="C83" i="5"/>
  <c r="C89" i="5"/>
  <c r="C95" i="5"/>
  <c r="C101" i="5"/>
  <c r="C107" i="5"/>
  <c r="C113" i="5"/>
  <c r="C119" i="5"/>
  <c r="C125" i="5"/>
  <c r="C27" i="5"/>
  <c r="C51" i="5"/>
  <c r="C69" i="5"/>
  <c r="C87" i="5"/>
  <c r="C111" i="5"/>
  <c r="C28" i="5"/>
  <c r="C52" i="5"/>
  <c r="C76" i="5"/>
  <c r="C100" i="5"/>
  <c r="C124" i="5"/>
  <c r="E9" i="5"/>
  <c r="C12" i="5"/>
  <c r="D12" i="5" s="1"/>
  <c r="C18" i="5"/>
  <c r="C24" i="5"/>
  <c r="C30" i="5"/>
  <c r="C36" i="5"/>
  <c r="C42" i="5"/>
  <c r="C48" i="5"/>
  <c r="D48" i="5" s="1"/>
  <c r="C54" i="5"/>
  <c r="C60" i="5"/>
  <c r="C66" i="5"/>
  <c r="C72" i="5"/>
  <c r="C78" i="5"/>
  <c r="C84" i="5"/>
  <c r="D84" i="5" s="1"/>
  <c r="C90" i="5"/>
  <c r="C96" i="5"/>
  <c r="C102" i="5"/>
  <c r="C108" i="5"/>
  <c r="C114" i="5"/>
  <c r="C120" i="5"/>
  <c r="D120" i="5" s="1"/>
  <c r="C126" i="5"/>
  <c r="C15" i="5"/>
  <c r="C45" i="5"/>
  <c r="C81" i="5"/>
  <c r="C99" i="5"/>
  <c r="C123" i="5"/>
  <c r="E10" i="5"/>
  <c r="C16" i="5"/>
  <c r="D16" i="5" s="1"/>
  <c r="C40" i="5"/>
  <c r="C70" i="5"/>
  <c r="C94" i="5"/>
  <c r="C112" i="5"/>
  <c r="D112" i="5" s="1"/>
  <c r="C13" i="5"/>
  <c r="C19" i="5"/>
  <c r="C25" i="5"/>
  <c r="C31" i="5"/>
  <c r="C37" i="5"/>
  <c r="C43" i="5"/>
  <c r="D43" i="5" s="1"/>
  <c r="C49" i="5"/>
  <c r="C55" i="5"/>
  <c r="C61" i="5"/>
  <c r="C67" i="5"/>
  <c r="C73" i="5"/>
  <c r="C79" i="5"/>
  <c r="D79" i="5" s="1"/>
  <c r="C85" i="5"/>
  <c r="C91" i="5"/>
  <c r="C97" i="5"/>
  <c r="C103" i="5"/>
  <c r="C109" i="5"/>
  <c r="C115" i="5"/>
  <c r="D115" i="5" s="1"/>
  <c r="C121" i="5"/>
  <c r="C127" i="5"/>
  <c r="C33" i="5"/>
  <c r="C63" i="5"/>
  <c r="C93" i="5"/>
  <c r="C117" i="5"/>
  <c r="C34" i="5"/>
  <c r="C64" i="5"/>
  <c r="C88" i="5"/>
  <c r="C118" i="5"/>
  <c r="C14" i="5"/>
  <c r="C20" i="5"/>
  <c r="C26" i="5"/>
  <c r="C32" i="5"/>
  <c r="C38" i="5"/>
  <c r="C44" i="5"/>
  <c r="C50" i="5"/>
  <c r="C56" i="5"/>
  <c r="C62" i="5"/>
  <c r="C68" i="5"/>
  <c r="C74" i="5"/>
  <c r="C80" i="5"/>
  <c r="C86" i="5"/>
  <c r="C92" i="5"/>
  <c r="C98" i="5"/>
  <c r="C104" i="5"/>
  <c r="C110" i="5"/>
  <c r="C116" i="5"/>
  <c r="C122" i="5"/>
  <c r="C128" i="5"/>
  <c r="C9" i="5"/>
  <c r="D9" i="5" s="1"/>
  <c r="C21" i="5"/>
  <c r="C39" i="5"/>
  <c r="C57" i="5"/>
  <c r="C75" i="5"/>
  <c r="C105" i="5"/>
  <c r="C22" i="5"/>
  <c r="C46" i="5"/>
  <c r="C58" i="5"/>
  <c r="C82" i="5"/>
  <c r="D82" i="5" s="1"/>
  <c r="C106" i="5"/>
  <c r="C10" i="5"/>
  <c r="E11" i="5"/>
  <c r="E58" i="5"/>
  <c r="E15" i="5"/>
  <c r="E92" i="5"/>
  <c r="E103" i="5"/>
  <c r="E114" i="5"/>
  <c r="E12" i="5"/>
  <c r="E47" i="5"/>
  <c r="E22" i="5"/>
  <c r="E97" i="5"/>
  <c r="E108" i="5"/>
  <c r="E125" i="5"/>
  <c r="E17" i="5"/>
  <c r="E99" i="5"/>
  <c r="E56" i="5"/>
  <c r="E67" i="5"/>
  <c r="E78" i="5"/>
  <c r="E119" i="5"/>
  <c r="E124" i="5"/>
  <c r="E63" i="5"/>
  <c r="E86" i="5"/>
  <c r="E50" i="5"/>
  <c r="E61" i="5"/>
  <c r="E72" i="5"/>
  <c r="E89" i="5"/>
  <c r="E94" i="5"/>
  <c r="E128" i="5"/>
  <c r="E20" i="5"/>
  <c r="E31" i="5"/>
  <c r="E42" i="5"/>
  <c r="E83" i="5"/>
  <c r="E88" i="5"/>
  <c r="E122" i="5"/>
  <c r="E14" i="5"/>
  <c r="E25" i="5"/>
  <c r="E36" i="5"/>
  <c r="E53" i="5"/>
  <c r="E110" i="5"/>
  <c r="E74" i="5"/>
  <c r="E38" i="5"/>
  <c r="E121" i="5"/>
  <c r="E85" i="5"/>
  <c r="E49" i="5"/>
  <c r="E13" i="5"/>
  <c r="E96" i="5"/>
  <c r="E60" i="5"/>
  <c r="E24" i="5"/>
  <c r="E107" i="5"/>
  <c r="E71" i="5"/>
  <c r="E35" i="5"/>
  <c r="E112" i="5"/>
  <c r="E76" i="5"/>
  <c r="E40" i="5"/>
  <c r="E117" i="5"/>
  <c r="E81" i="5"/>
  <c r="E45" i="5"/>
  <c r="E104" i="5"/>
  <c r="E68" i="5"/>
  <c r="E32" i="5"/>
  <c r="E115" i="5"/>
  <c r="E79" i="5"/>
  <c r="E43" i="5"/>
  <c r="E126" i="5"/>
  <c r="E90" i="5"/>
  <c r="E54" i="5"/>
  <c r="E18" i="5"/>
  <c r="E101" i="5"/>
  <c r="E65" i="5"/>
  <c r="E29" i="5"/>
  <c r="E106" i="5"/>
  <c r="E70" i="5"/>
  <c r="E34" i="5"/>
  <c r="E111" i="5"/>
  <c r="E75" i="5"/>
  <c r="E39" i="5"/>
  <c r="E98" i="5"/>
  <c r="E62" i="5"/>
  <c r="E26" i="5"/>
  <c r="E109" i="5"/>
  <c r="E73" i="5"/>
  <c r="E37" i="5"/>
  <c r="E120" i="5"/>
  <c r="E84" i="5"/>
  <c r="E48" i="5"/>
  <c r="E95" i="5"/>
  <c r="E59" i="5"/>
  <c r="E23" i="5"/>
  <c r="E100" i="5"/>
  <c r="E64" i="5"/>
  <c r="E28" i="5"/>
  <c r="E105" i="5"/>
  <c r="E69" i="5"/>
  <c r="E33" i="5"/>
  <c r="E27" i="5"/>
  <c r="E21" i="5"/>
  <c r="E52" i="5"/>
  <c r="E16" i="5"/>
  <c r="E93" i="5"/>
  <c r="E57" i="5"/>
  <c r="E116" i="5"/>
  <c r="E80" i="5"/>
  <c r="E44" i="5"/>
  <c r="E127" i="5"/>
  <c r="E91" i="5"/>
  <c r="E55" i="5"/>
  <c r="E19" i="5"/>
  <c r="E102" i="5"/>
  <c r="E66" i="5"/>
  <c r="E30" i="5"/>
  <c r="E113" i="5"/>
  <c r="E77" i="5"/>
  <c r="E41" i="5"/>
  <c r="E118" i="5"/>
  <c r="E82" i="5"/>
  <c r="E46" i="5"/>
  <c r="E123" i="5"/>
  <c r="E87" i="5"/>
  <c r="E51" i="5"/>
  <c r="D121" i="5" l="1"/>
  <c r="D85" i="5"/>
  <c r="D49" i="5"/>
  <c r="D13" i="5"/>
  <c r="D90" i="5"/>
  <c r="D54" i="5"/>
  <c r="D18" i="5"/>
  <c r="D92" i="5"/>
  <c r="D56" i="5"/>
  <c r="D20" i="5"/>
  <c r="D21" i="5"/>
  <c r="D46" i="5"/>
  <c r="D22" i="5"/>
  <c r="D98" i="5"/>
  <c r="D62" i="5"/>
  <c r="D26" i="5"/>
  <c r="D34" i="5"/>
  <c r="D39" i="5"/>
  <c r="D52" i="5"/>
  <c r="D95" i="5"/>
  <c r="D58" i="5"/>
  <c r="D110" i="5"/>
  <c r="D74" i="5"/>
  <c r="D38" i="5"/>
  <c r="D88" i="5"/>
  <c r="D97" i="5"/>
  <c r="D61" i="5"/>
  <c r="D25" i="5"/>
  <c r="D45" i="5"/>
  <c r="D102" i="5"/>
  <c r="D66" i="5"/>
  <c r="D30" i="5"/>
  <c r="D100" i="5"/>
  <c r="D71" i="5"/>
  <c r="D104" i="5"/>
  <c r="D68" i="5"/>
  <c r="D32" i="5"/>
  <c r="D64" i="5"/>
  <c r="D91" i="5"/>
  <c r="D55" i="5"/>
  <c r="D19" i="5"/>
  <c r="D15" i="5"/>
  <c r="D96" i="5"/>
  <c r="D60" i="5"/>
  <c r="D24" i="5"/>
  <c r="D10" i="5"/>
  <c r="D117" i="5"/>
  <c r="D109" i="5"/>
  <c r="D73" i="5"/>
  <c r="D37" i="5"/>
  <c r="D114" i="5"/>
  <c r="D78" i="5"/>
  <c r="D42" i="5"/>
  <c r="D57" i="5"/>
  <c r="D116" i="5"/>
  <c r="D80" i="5"/>
  <c r="D44" i="5"/>
  <c r="D118" i="5"/>
  <c r="D63" i="5"/>
  <c r="D103" i="5"/>
  <c r="D67" i="5"/>
  <c r="D31" i="5"/>
  <c r="D70" i="5"/>
  <c r="D81" i="5"/>
  <c r="D108" i="5"/>
  <c r="D72" i="5"/>
  <c r="D36" i="5"/>
  <c r="D87" i="5"/>
  <c r="D113" i="5"/>
  <c r="D77" i="5"/>
  <c r="D41" i="5"/>
  <c r="D33" i="5"/>
  <c r="D40" i="5"/>
  <c r="D69" i="5"/>
  <c r="D107" i="5"/>
  <c r="D35" i="5"/>
  <c r="D76" i="5"/>
  <c r="D51" i="5"/>
  <c r="D101" i="5"/>
  <c r="D65" i="5"/>
  <c r="D29" i="5"/>
  <c r="D27" i="5"/>
  <c r="D59" i="5"/>
  <c r="D23" i="5"/>
  <c r="D105" i="5"/>
  <c r="D28" i="5"/>
  <c r="D89" i="5"/>
  <c r="D53" i="5"/>
  <c r="D17" i="5"/>
  <c r="D106" i="5"/>
  <c r="D75" i="5"/>
  <c r="D86" i="5"/>
  <c r="D50" i="5"/>
  <c r="D14" i="5"/>
  <c r="D93" i="5"/>
  <c r="D94" i="5"/>
  <c r="D99" i="5"/>
  <c r="D111" i="5"/>
  <c r="D119" i="5"/>
  <c r="D83" i="5"/>
  <c r="D47" i="5"/>
  <c r="D11" i="5"/>
</calcChain>
</file>

<file path=xl/sharedStrings.xml><?xml version="1.0" encoding="utf-8"?>
<sst xmlns="http://schemas.openxmlformats.org/spreadsheetml/2006/main" count="570" uniqueCount="220">
  <si>
    <t>Quantité en stock</t>
  </si>
  <si>
    <t>Seuil minimal</t>
  </si>
  <si>
    <t>Légumes</t>
  </si>
  <si>
    <t>qté</t>
  </si>
  <si>
    <t>Fruits</t>
  </si>
  <si>
    <t>Viandes et poissons</t>
  </si>
  <si>
    <t>pommes de terre</t>
  </si>
  <si>
    <t>botte de radis</t>
  </si>
  <si>
    <t>carottes</t>
  </si>
  <si>
    <t>Produits laitiers</t>
  </si>
  <si>
    <t>Epicerie</t>
  </si>
  <si>
    <t>Produits surgelés</t>
  </si>
  <si>
    <t>beurre</t>
  </si>
  <si>
    <t>œufs</t>
  </si>
  <si>
    <t>Boulangerie - pâtisserie</t>
  </si>
  <si>
    <t>Autres</t>
  </si>
  <si>
    <t>Type</t>
  </si>
  <si>
    <t>Produits, denrées</t>
  </si>
  <si>
    <t>Pommes de terre</t>
  </si>
  <si>
    <t>Carottes</t>
  </si>
  <si>
    <t>Unité</t>
  </si>
  <si>
    <t>kg</t>
  </si>
  <si>
    <t>Fromage à pâte dure</t>
  </si>
  <si>
    <t>Fromage à pâte molle</t>
  </si>
  <si>
    <t>Yahourt aux fruits</t>
  </si>
  <si>
    <t>Yahourt au soja</t>
  </si>
  <si>
    <t>Fromage rapé</t>
  </si>
  <si>
    <t>Pommes</t>
  </si>
  <si>
    <t>Bananes</t>
  </si>
  <si>
    <t>Boissons</t>
  </si>
  <si>
    <t>Vin rouge</t>
  </si>
  <si>
    <t>Vin blanc</t>
  </si>
  <si>
    <t>Vin rosé</t>
  </si>
  <si>
    <t>Champagne</t>
  </si>
  <si>
    <t>Epicerie salée</t>
  </si>
  <si>
    <t>Epicerie sucrée</t>
  </si>
  <si>
    <t>Crème fraiche</t>
  </si>
  <si>
    <t>Crème chantilly</t>
  </si>
  <si>
    <t>Gestion stock alimentaire</t>
  </si>
  <si>
    <t>Frites</t>
  </si>
  <si>
    <t>Poisson pané</t>
  </si>
  <si>
    <t>Farine</t>
  </si>
  <si>
    <t>Sucre roux</t>
  </si>
  <si>
    <t>Sucre blanc</t>
  </si>
  <si>
    <t>Courgettes</t>
  </si>
  <si>
    <t>Aubergines</t>
  </si>
  <si>
    <t>Poivrons</t>
  </si>
  <si>
    <t>Salade</t>
  </si>
  <si>
    <t>Endives</t>
  </si>
  <si>
    <t>Champignons</t>
  </si>
  <si>
    <t>Choux</t>
  </si>
  <si>
    <t>Artichauts</t>
  </si>
  <si>
    <t>Poireaux</t>
  </si>
  <si>
    <t>Ail</t>
  </si>
  <si>
    <t>Oignon</t>
  </si>
  <si>
    <t>Echalotte</t>
  </si>
  <si>
    <t>Courge</t>
  </si>
  <si>
    <t>Potiron</t>
  </si>
  <si>
    <t>Légumes secs</t>
  </si>
  <si>
    <t>sachet</t>
  </si>
  <si>
    <t>boîte</t>
  </si>
  <si>
    <t>Alerte ?</t>
  </si>
  <si>
    <t>Piment</t>
  </si>
  <si>
    <t>Herbes aromatiques</t>
  </si>
  <si>
    <t>Epices</t>
  </si>
  <si>
    <t>Baguette pain</t>
  </si>
  <si>
    <t>Brioche</t>
  </si>
  <si>
    <t>Croissants</t>
  </si>
  <si>
    <t>Pains au chocolat</t>
  </si>
  <si>
    <t>Pêches</t>
  </si>
  <si>
    <t>Fraises</t>
  </si>
  <si>
    <t>Poires</t>
  </si>
  <si>
    <t>Prunes</t>
  </si>
  <si>
    <t>Abricots</t>
  </si>
  <si>
    <t>Oranges</t>
  </si>
  <si>
    <t>Citrons</t>
  </si>
  <si>
    <t>Kiwis</t>
  </si>
  <si>
    <t>Raisin</t>
  </si>
  <si>
    <t>Purée en sachet</t>
  </si>
  <si>
    <t>Beurre</t>
  </si>
  <si>
    <t>Compote</t>
  </si>
  <si>
    <t>Œufs</t>
  </si>
  <si>
    <t>Soupe froide, gaspacho</t>
  </si>
  <si>
    <t>Jambon blanc</t>
  </si>
  <si>
    <t>Jambon cuit</t>
  </si>
  <si>
    <t>Volaille</t>
  </si>
  <si>
    <t>Viande rouge</t>
  </si>
  <si>
    <t>Poisson frais</t>
  </si>
  <si>
    <t>Traiteur</t>
  </si>
  <si>
    <t>Sushis</t>
  </si>
  <si>
    <t>Coquillettes</t>
  </si>
  <si>
    <t>Spaghettis</t>
  </si>
  <si>
    <t>Penne</t>
  </si>
  <si>
    <t>Riz</t>
  </si>
  <si>
    <t>Olives</t>
  </si>
  <si>
    <t>Chips</t>
  </si>
  <si>
    <t>Tomates cerise</t>
  </si>
  <si>
    <t>Semoule</t>
  </si>
  <si>
    <t>Raisins secs</t>
  </si>
  <si>
    <t>Thon</t>
  </si>
  <si>
    <t>Sardines</t>
  </si>
  <si>
    <t>Maquereau</t>
  </si>
  <si>
    <t>Pizzas</t>
  </si>
  <si>
    <t>Crevettes</t>
  </si>
  <si>
    <t>Digestif</t>
  </si>
  <si>
    <t>Bâtons surimi</t>
  </si>
  <si>
    <t>Steaks hachés</t>
  </si>
  <si>
    <t>Biscuits salés</t>
  </si>
  <si>
    <t>Cacahuètes</t>
  </si>
  <si>
    <t>Pistaches</t>
  </si>
  <si>
    <t>Vinaigre</t>
  </si>
  <si>
    <t>Jus de citron</t>
  </si>
  <si>
    <t>Vinaigrette</t>
  </si>
  <si>
    <t>Sel</t>
  </si>
  <si>
    <t>Poivre</t>
  </si>
  <si>
    <t>Moutarde</t>
  </si>
  <si>
    <t>Mayonnaise</t>
  </si>
  <si>
    <t>Ketchup</t>
  </si>
  <si>
    <t>Cornichons</t>
  </si>
  <si>
    <t>Croûtons</t>
  </si>
  <si>
    <t>Saucisson</t>
  </si>
  <si>
    <t>Pâté</t>
  </si>
  <si>
    <t>Biscuits chocolat</t>
  </si>
  <si>
    <t>Biscuits nature</t>
  </si>
  <si>
    <t>Pains d'épice</t>
  </si>
  <si>
    <t>Céréales</t>
  </si>
  <si>
    <t>Céréales au chocolat</t>
  </si>
  <si>
    <t>Biscottes</t>
  </si>
  <si>
    <t>Pains grillés</t>
  </si>
  <si>
    <t>Chocolat noir</t>
  </si>
  <si>
    <t>Chocolat pâtisserie</t>
  </si>
  <si>
    <t>Confiture</t>
  </si>
  <si>
    <t>Miel</t>
  </si>
  <si>
    <t>Pâte à tartiner</t>
  </si>
  <si>
    <t>Boisson au chocolat</t>
  </si>
  <si>
    <t>Poudre de cacao</t>
  </si>
  <si>
    <t>Thé</t>
  </si>
  <si>
    <t>Tisane</t>
  </si>
  <si>
    <t>Café en poudre</t>
  </si>
  <si>
    <t>Café dosettes</t>
  </si>
  <si>
    <t>Bière</t>
  </si>
  <si>
    <t>Eau plate</t>
  </si>
  <si>
    <t>Eau pétillante</t>
  </si>
  <si>
    <t>Soda</t>
  </si>
  <si>
    <t>Sirop</t>
  </si>
  <si>
    <t>Cidre</t>
  </si>
  <si>
    <t>Pâté chat</t>
  </si>
  <si>
    <t>Pâté chien</t>
  </si>
  <si>
    <t>Croquettes</t>
  </si>
  <si>
    <t>Barres chocolatées</t>
  </si>
  <si>
    <t>Goûters enfants</t>
  </si>
  <si>
    <t>unité</t>
  </si>
  <si>
    <t>Quantité à acheter</t>
  </si>
  <si>
    <t>Roquefort</t>
  </si>
  <si>
    <t>Fromage raclette</t>
  </si>
  <si>
    <t>Riz au lait</t>
  </si>
  <si>
    <t>Mousse au chocolat</t>
  </si>
  <si>
    <t>Huile tournesol</t>
  </si>
  <si>
    <t>Huile olive</t>
  </si>
  <si>
    <t>Soja</t>
  </si>
  <si>
    <t>Levure de bière</t>
  </si>
  <si>
    <t>Conserve légumes</t>
  </si>
  <si>
    <t>Soupe en bouteille ou brique</t>
  </si>
  <si>
    <t>Cassoulet</t>
  </si>
  <si>
    <t>Raviolis</t>
  </si>
  <si>
    <t>Quiches</t>
  </si>
  <si>
    <t>Jus d'orange</t>
  </si>
  <si>
    <t>Jus multifruits</t>
  </si>
  <si>
    <t>Thé glacé</t>
  </si>
  <si>
    <t>barquette</t>
  </si>
  <si>
    <t>Liquide vaisselle</t>
  </si>
  <si>
    <t>Eponge</t>
  </si>
  <si>
    <t xml:space="preserve">
Légumes</t>
  </si>
  <si>
    <t xml:space="preserve">
Fruits</t>
  </si>
  <si>
    <t xml:space="preserve">
Charcuterie, viandes et poissons</t>
  </si>
  <si>
    <t xml:space="preserve">
Produits laitiers / produits frais</t>
  </si>
  <si>
    <t xml:space="preserve">
Epicerie salée</t>
  </si>
  <si>
    <t xml:space="preserve">
Epicerie sucrée</t>
  </si>
  <si>
    <t xml:space="preserve">
Conserves, plats et produits sous vide</t>
  </si>
  <si>
    <t xml:space="preserve">
Traiteur</t>
  </si>
  <si>
    <t xml:space="preserve">
Produits surgelés</t>
  </si>
  <si>
    <t xml:space="preserve">
Boulangerie-pâtisserie</t>
  </si>
  <si>
    <t xml:space="preserve">
Apéritif 
(boissons et accompagnements)</t>
  </si>
  <si>
    <t xml:space="preserve">
Boissons alcoolisées (hors apérif)</t>
  </si>
  <si>
    <t xml:space="preserve">
Boissons sans alcool</t>
  </si>
  <si>
    <t xml:space="preserve">
Autres</t>
  </si>
  <si>
    <t>Charcuterie, viande, poisson</t>
  </si>
  <si>
    <t>Produits laitiers / frais</t>
  </si>
  <si>
    <t>Conserves, plats préparés</t>
  </si>
  <si>
    <t>Surgelés</t>
  </si>
  <si>
    <t>Boulangerie-pât.</t>
  </si>
  <si>
    <t>Apéritif</t>
  </si>
  <si>
    <t>Alcool</t>
  </si>
  <si>
    <t>Votre liste de courses automatique</t>
  </si>
  <si>
    <t>Liste de courses simple</t>
  </si>
  <si>
    <t>Pour le bon fonctionnement de l'outil, n'insérez pas de ligne.</t>
  </si>
  <si>
    <t>Remplissez le tableau suivant pour suivre votre stock.</t>
  </si>
  <si>
    <t>LISTE DE COURSES :</t>
  </si>
  <si>
    <t>Ne pas modifier cet onglet.</t>
  </si>
  <si>
    <t>Cette liste de courses est générée automatiquement sur la base de votre saisie de l'onglet précédent.</t>
  </si>
  <si>
    <t>bâton</t>
  </si>
  <si>
    <t>pot</t>
  </si>
  <si>
    <t>bouteille</t>
  </si>
  <si>
    <t>paquet</t>
  </si>
  <si>
    <t>lot</t>
  </si>
  <si>
    <t>Bouillon de cuisson</t>
  </si>
  <si>
    <t>tablette</t>
  </si>
  <si>
    <t>bocal</t>
  </si>
  <si>
    <t>Ricard</t>
  </si>
  <si>
    <t>Martini</t>
  </si>
  <si>
    <t>xx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</si>
  <si>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</si>
  <si>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</si>
  <si>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</si>
  <si>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</si>
  <si>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</si>
  <si>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</si>
  <si>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https://www.business-plan-excel.fr/produit/mot-de-passe-gestion-stock-alimentaire-excel/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</si>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</sst>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rgb="FFC00000"/>
      <name val="Arial"/>
      <family val="2"/>
    </font>
    <font>
      <sz val="11"/>
      <color theme="1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8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1"/>
      <color theme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horizontal="left" indent="1"/>
    </xf>
    <xf numFmtId="0" fontId="6" fillId="2" borderId="7" xfId="0" applyFont="1" applyFill="1" applyBorder="1" applyAlignment="1">
      <alignment horizontal="left" vertical="center" wrapText="1" indent="1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0" fontId="10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5" fillId="0" borderId="3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5" fillId="3" borderId="3" xfId="0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0" fontId="12" fillId="3" borderId="4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right"/>
    </xf>
    <xf numFmtId="0" fontId="12" fillId="3" borderId="6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0" fillId="0" borderId="0" xfId="0" applyFont="1" applyAlignment="1">
      <alignment horizontal="left" vertical="center" indent="3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24" fillId="0" borderId="0" xfId="0" applyFont="1"/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20" fillId="0" borderId="0" xfId="1" applyFont="1" applyAlignment="1">
      <alignment horizontal="left"/>
    </xf>
    <xf numFmtId="0" fontId="25" fillId="0" borderId="0" xfId="0" applyFont="1"/>
    <xf numFmtId="0" fontId="7" fillId="0" borderId="8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horizontal="left" vertical="center" indent="1"/>
    </xf>
  </cellXfs>
  <cellStyles count="2">
    <cellStyle name="Lien hypertexte" xfId="1" builtinId="8"/>
    <cellStyle name="Normal" xfId="0" builtinId="0"/>
  </cellStyles>
  <dxfs count="2"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658091</xdr:colOff>
      <xdr:row>3</xdr:row>
      <xdr:rowOff>173181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803FA4-CA06-4C0A-8FC5-0E24D7F48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2091" cy="744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gestion-stock-alimentair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A1D8F-E092-4EFA-BB4B-848666999C04}">
  <sheetPr>
    <pageSetUpPr fitToPage="1"/>
  </sheetPr>
  <dimension ref="A1:P223"/>
  <sheetViews>
    <sheetView showGridLines="0" tabSelected="1" zoomScale="110" zoomScaleNormal="110" workbookViewId="0">
      <pane ySplit="8" topLeftCell="A9" activePane="bottomLeft" state="frozen"/>
      <selection pane="bottomLeft" activeCell="D12" sqref="D12"/>
    </sheetView>
  </sheetViews>
  <sheetFormatPr baseColWidth="10" defaultColWidth="11.375" defaultRowHeight="13.85" x14ac:dyDescent="0.2"/>
  <cols>
    <col min="1" max="1" width="24.875" style="2" customWidth="1"/>
    <col min="2" max="2" width="32.125" style="2" customWidth="1"/>
    <col min="3" max="3" width="10" style="8" customWidth="1"/>
    <col min="4" max="5" width="14.125" style="8" customWidth="1"/>
    <col min="6" max="6" width="22.875" style="13" customWidth="1"/>
    <col min="7" max="7" width="14.125" style="8" customWidth="1"/>
    <col min="8" max="8" width="2.625" style="2" customWidth="1"/>
    <col min="9" max="9" width="11.375" style="28" hidden="1" customWidth="1"/>
    <col min="10" max="10" width="27" style="28" hidden="1" customWidth="1"/>
    <col min="11" max="13" width="11.375" style="2" hidden="1" customWidth="1"/>
    <col min="14" max="14" width="24.875" style="2" hidden="1" customWidth="1"/>
    <col min="15" max="16" width="11.375" style="2" hidden="1" customWidth="1"/>
    <col min="17" max="17" width="0" style="2" hidden="1" customWidth="1"/>
    <col min="18" max="16384" width="11.375" style="2"/>
  </cols>
  <sheetData>
    <row r="1" spans="1:14" ht="30.5" x14ac:dyDescent="0.45">
      <c r="A1" s="1" t="s">
        <v>38</v>
      </c>
      <c r="G1" s="72" t="s">
        <v>219</v>
      </c>
    </row>
    <row r="4" spans="1:14" ht="15.25" x14ac:dyDescent="0.25">
      <c r="A4" s="27" t="s">
        <v>196</v>
      </c>
    </row>
    <row r="5" spans="1:14" ht="15.25" x14ac:dyDescent="0.25">
      <c r="A5" s="27" t="s">
        <v>195</v>
      </c>
    </row>
    <row r="6" spans="1:14" ht="15.25" x14ac:dyDescent="0.25">
      <c r="A6" s="27"/>
    </row>
    <row r="8" spans="1:14" ht="35.35" customHeight="1" x14ac:dyDescent="0.2">
      <c r="A8" s="10" t="s">
        <v>16</v>
      </c>
      <c r="B8" s="11" t="s">
        <v>17</v>
      </c>
      <c r="C8" s="10" t="s">
        <v>20</v>
      </c>
      <c r="D8" s="10" t="s">
        <v>0</v>
      </c>
      <c r="E8" s="10" t="s">
        <v>1</v>
      </c>
      <c r="F8" s="14" t="s">
        <v>61</v>
      </c>
      <c r="G8" s="10" t="s">
        <v>152</v>
      </c>
    </row>
    <row r="9" spans="1:14" s="3" customFormat="1" ht="18" customHeight="1" x14ac:dyDescent="0.25">
      <c r="A9" s="67" t="s">
        <v>172</v>
      </c>
      <c r="B9" s="19" t="s">
        <v>18</v>
      </c>
      <c r="C9" s="20" t="s">
        <v>21</v>
      </c>
      <c r="D9" s="15">
        <v>3</v>
      </c>
      <c r="E9" s="15">
        <v>5</v>
      </c>
      <c r="F9" s="73" t="str">
        <f>IF(ISBLANK(D9),"",IF(D9&lt;E9,"Alerte !","stock OK"))</f>
        <v>Alerte !</v>
      </c>
      <c r="G9" s="15">
        <v>3</v>
      </c>
      <c r="I9" s="29" t="s">
        <v>2</v>
      </c>
      <c r="J9" s="29" t="str">
        <f>IF(ISBLANK(G9),"",B9&amp;" "&amp;C9&amp;" x "&amp;G9)</f>
        <v>Pommes de terre kg x 3</v>
      </c>
      <c r="K9" s="3">
        <f>IF(ISBLANK(G9),0,1)</f>
        <v>1</v>
      </c>
      <c r="L9" s="3">
        <f>IF(ISBLANK(G9),"",SUM(K$9:K9))</f>
        <v>1</v>
      </c>
      <c r="M9" s="3" t="str">
        <f>I9</f>
        <v>Légumes</v>
      </c>
      <c r="N9" s="3" t="str">
        <f>J9</f>
        <v>Pommes de terre kg x 3</v>
      </c>
    </row>
    <row r="10" spans="1:14" s="3" customFormat="1" ht="18" customHeight="1" x14ac:dyDescent="0.25">
      <c r="A10" s="69"/>
      <c r="B10" s="21" t="s">
        <v>19</v>
      </c>
      <c r="C10" s="22" t="s">
        <v>21</v>
      </c>
      <c r="D10" s="16">
        <v>0</v>
      </c>
      <c r="E10" s="16">
        <v>3</v>
      </c>
      <c r="F10" s="74" t="str">
        <f t="shared" ref="F10:F73" si="0">IF(ISBLANK(D10),"",IF(D10&lt;E10,"Alerte !","stock OK"))</f>
        <v>Alerte !</v>
      </c>
      <c r="G10" s="16">
        <v>3</v>
      </c>
      <c r="I10" s="29" t="s">
        <v>2</v>
      </c>
      <c r="J10" s="29" t="str">
        <f t="shared" ref="J10:J73" si="1">IF(ISBLANK(G10),"",B10&amp;" "&amp;C10&amp;" x "&amp;G10)</f>
        <v>Carottes kg x 3</v>
      </c>
      <c r="K10" s="3">
        <f t="shared" ref="K10:K73" si="2">IF(ISBLANK(G10),0,1)</f>
        <v>1</v>
      </c>
      <c r="L10" s="3">
        <f>IF(ISBLANK(G10),"",SUM(K$9:K10))</f>
        <v>2</v>
      </c>
      <c r="M10" s="3" t="str">
        <f t="shared" ref="M10:M73" si="3">I10</f>
        <v>Légumes</v>
      </c>
      <c r="N10" s="3" t="str">
        <f t="shared" ref="N10:N73" si="4">J10</f>
        <v>Carottes kg x 3</v>
      </c>
    </row>
    <row r="11" spans="1:14" s="3" customFormat="1" ht="18" customHeight="1" x14ac:dyDescent="0.25">
      <c r="A11" s="69"/>
      <c r="B11" s="21" t="s">
        <v>52</v>
      </c>
      <c r="C11" s="22" t="s">
        <v>21</v>
      </c>
      <c r="D11" s="16">
        <v>3</v>
      </c>
      <c r="E11" s="16">
        <v>2</v>
      </c>
      <c r="F11" s="74" t="str">
        <f t="shared" si="0"/>
        <v>stock OK</v>
      </c>
      <c r="G11" s="16"/>
      <c r="I11" s="29" t="s">
        <v>2</v>
      </c>
      <c r="J11" s="29" t="str">
        <f t="shared" si="1"/>
        <v/>
      </c>
      <c r="K11" s="3">
        <f t="shared" si="2"/>
        <v>0</v>
      </c>
      <c r="L11" s="3" t="str">
        <f>IF(ISBLANK(G11),"",SUM(K$9:K11))</f>
        <v/>
      </c>
      <c r="M11" s="3" t="str">
        <f t="shared" si="3"/>
        <v>Légumes</v>
      </c>
      <c r="N11" s="3" t="str">
        <f t="shared" si="4"/>
        <v/>
      </c>
    </row>
    <row r="12" spans="1:14" s="3" customFormat="1" ht="18" customHeight="1" x14ac:dyDescent="0.25">
      <c r="A12" s="69"/>
      <c r="B12" s="21" t="s">
        <v>53</v>
      </c>
      <c r="C12" s="22" t="s">
        <v>21</v>
      </c>
      <c r="D12" s="16"/>
      <c r="E12" s="16"/>
      <c r="F12" s="74" t="str">
        <f t="shared" si="0"/>
        <v/>
      </c>
      <c r="G12" s="16"/>
      <c r="I12" s="29" t="s">
        <v>2</v>
      </c>
      <c r="J12" s="29" t="str">
        <f t="shared" si="1"/>
        <v/>
      </c>
      <c r="K12" s="3">
        <f t="shared" si="2"/>
        <v>0</v>
      </c>
      <c r="L12" s="3" t="str">
        <f>IF(ISBLANK(G12),"",SUM(K$9:K12))</f>
        <v/>
      </c>
      <c r="M12" s="3" t="str">
        <f t="shared" si="3"/>
        <v>Légumes</v>
      </c>
      <c r="N12" s="3" t="str">
        <f t="shared" si="4"/>
        <v/>
      </c>
    </row>
    <row r="13" spans="1:14" s="3" customFormat="1" ht="18" customHeight="1" x14ac:dyDescent="0.25">
      <c r="A13" s="69"/>
      <c r="B13" s="21" t="s">
        <v>54</v>
      </c>
      <c r="C13" s="22" t="s">
        <v>151</v>
      </c>
      <c r="D13" s="16"/>
      <c r="E13" s="16"/>
      <c r="F13" s="74" t="str">
        <f t="shared" si="0"/>
        <v/>
      </c>
      <c r="G13" s="16"/>
      <c r="I13" s="29" t="s">
        <v>2</v>
      </c>
      <c r="J13" s="29" t="str">
        <f t="shared" si="1"/>
        <v/>
      </c>
      <c r="K13" s="3">
        <f t="shared" si="2"/>
        <v>0</v>
      </c>
      <c r="L13" s="3" t="str">
        <f>IF(ISBLANK(G13),"",SUM(K$9:K13))</f>
        <v/>
      </c>
      <c r="M13" s="3" t="str">
        <f t="shared" si="3"/>
        <v>Légumes</v>
      </c>
      <c r="N13" s="3" t="str">
        <f t="shared" si="4"/>
        <v/>
      </c>
    </row>
    <row r="14" spans="1:14" s="3" customFormat="1" ht="18" customHeight="1" x14ac:dyDescent="0.25">
      <c r="A14" s="69"/>
      <c r="B14" s="21" t="s">
        <v>55</v>
      </c>
      <c r="C14" s="22" t="s">
        <v>21</v>
      </c>
      <c r="D14" s="16"/>
      <c r="E14" s="16"/>
      <c r="F14" s="74" t="str">
        <f t="shared" si="0"/>
        <v/>
      </c>
      <c r="G14" s="16"/>
      <c r="I14" s="29" t="s">
        <v>2</v>
      </c>
      <c r="J14" s="29" t="str">
        <f t="shared" si="1"/>
        <v/>
      </c>
      <c r="K14" s="3">
        <f t="shared" si="2"/>
        <v>0</v>
      </c>
      <c r="L14" s="3" t="str">
        <f>IF(ISBLANK(G14),"",SUM(K$9:K14))</f>
        <v/>
      </c>
      <c r="M14" s="3" t="str">
        <f t="shared" si="3"/>
        <v>Légumes</v>
      </c>
      <c r="N14" s="3" t="str">
        <f t="shared" si="4"/>
        <v/>
      </c>
    </row>
    <row r="15" spans="1:14" s="3" customFormat="1" ht="18" customHeight="1" x14ac:dyDescent="0.25">
      <c r="A15" s="69"/>
      <c r="B15" s="21" t="s">
        <v>44</v>
      </c>
      <c r="C15" s="22" t="s">
        <v>21</v>
      </c>
      <c r="D15" s="16"/>
      <c r="E15" s="16"/>
      <c r="F15" s="74" t="str">
        <f t="shared" si="0"/>
        <v/>
      </c>
      <c r="G15" s="16"/>
      <c r="I15" s="29" t="s">
        <v>2</v>
      </c>
      <c r="J15" s="29" t="str">
        <f t="shared" si="1"/>
        <v/>
      </c>
      <c r="K15" s="3">
        <f t="shared" si="2"/>
        <v>0</v>
      </c>
      <c r="L15" s="3" t="str">
        <f>IF(ISBLANK(G15),"",SUM(K$9:K15))</f>
        <v/>
      </c>
      <c r="M15" s="3" t="str">
        <f t="shared" si="3"/>
        <v>Légumes</v>
      </c>
      <c r="N15" s="3" t="str">
        <f t="shared" si="4"/>
        <v/>
      </c>
    </row>
    <row r="16" spans="1:14" s="3" customFormat="1" ht="18" customHeight="1" x14ac:dyDescent="0.25">
      <c r="A16" s="69"/>
      <c r="B16" s="21" t="s">
        <v>45</v>
      </c>
      <c r="C16" s="22" t="s">
        <v>21</v>
      </c>
      <c r="D16" s="16"/>
      <c r="E16" s="16"/>
      <c r="F16" s="74" t="str">
        <f t="shared" si="0"/>
        <v/>
      </c>
      <c r="G16" s="16"/>
      <c r="I16" s="29" t="s">
        <v>2</v>
      </c>
      <c r="J16" s="29" t="str">
        <f t="shared" si="1"/>
        <v/>
      </c>
      <c r="K16" s="3">
        <f t="shared" si="2"/>
        <v>0</v>
      </c>
      <c r="L16" s="3" t="str">
        <f>IF(ISBLANK(G16),"",SUM(K$9:K16))</f>
        <v/>
      </c>
      <c r="M16" s="3" t="str">
        <f t="shared" si="3"/>
        <v>Légumes</v>
      </c>
      <c r="N16" s="3" t="str">
        <f t="shared" si="4"/>
        <v/>
      </c>
    </row>
    <row r="17" spans="1:14" s="3" customFormat="1" ht="18" customHeight="1" x14ac:dyDescent="0.25">
      <c r="A17" s="69"/>
      <c r="B17" s="21" t="s">
        <v>46</v>
      </c>
      <c r="C17" s="22" t="s">
        <v>21</v>
      </c>
      <c r="D17" s="16"/>
      <c r="E17" s="16"/>
      <c r="F17" s="74" t="str">
        <f t="shared" si="0"/>
        <v/>
      </c>
      <c r="G17" s="16"/>
      <c r="I17" s="29" t="s">
        <v>2</v>
      </c>
      <c r="J17" s="29" t="str">
        <f t="shared" si="1"/>
        <v/>
      </c>
      <c r="K17" s="3">
        <f t="shared" si="2"/>
        <v>0</v>
      </c>
      <c r="L17" s="3" t="str">
        <f>IF(ISBLANK(G17),"",SUM(K$9:K17))</f>
        <v/>
      </c>
      <c r="M17" s="3" t="str">
        <f t="shared" si="3"/>
        <v>Légumes</v>
      </c>
      <c r="N17" s="3" t="str">
        <f t="shared" si="4"/>
        <v/>
      </c>
    </row>
    <row r="18" spans="1:14" s="3" customFormat="1" ht="18" customHeight="1" x14ac:dyDescent="0.25">
      <c r="A18" s="69"/>
      <c r="B18" s="21" t="s">
        <v>47</v>
      </c>
      <c r="C18" s="22" t="s">
        <v>151</v>
      </c>
      <c r="D18" s="16"/>
      <c r="E18" s="16"/>
      <c r="F18" s="74" t="str">
        <f t="shared" si="0"/>
        <v/>
      </c>
      <c r="G18" s="16"/>
      <c r="I18" s="29" t="s">
        <v>2</v>
      </c>
      <c r="J18" s="29" t="str">
        <f t="shared" si="1"/>
        <v/>
      </c>
      <c r="K18" s="3">
        <f t="shared" si="2"/>
        <v>0</v>
      </c>
      <c r="L18" s="3" t="str">
        <f>IF(ISBLANK(G18),"",SUM(K$9:K18))</f>
        <v/>
      </c>
      <c r="M18" s="3" t="str">
        <f t="shared" si="3"/>
        <v>Légumes</v>
      </c>
      <c r="N18" s="3" t="str">
        <f t="shared" si="4"/>
        <v/>
      </c>
    </row>
    <row r="19" spans="1:14" s="3" customFormat="1" ht="18" customHeight="1" x14ac:dyDescent="0.25">
      <c r="A19" s="69"/>
      <c r="B19" s="21" t="s">
        <v>48</v>
      </c>
      <c r="C19" s="22" t="s">
        <v>21</v>
      </c>
      <c r="D19" s="16"/>
      <c r="E19" s="16"/>
      <c r="F19" s="74" t="str">
        <f t="shared" si="0"/>
        <v/>
      </c>
      <c r="G19" s="16"/>
      <c r="I19" s="29" t="s">
        <v>2</v>
      </c>
      <c r="J19" s="29" t="str">
        <f t="shared" si="1"/>
        <v/>
      </c>
      <c r="K19" s="3">
        <f t="shared" si="2"/>
        <v>0</v>
      </c>
      <c r="L19" s="3" t="str">
        <f>IF(ISBLANK(G19),"",SUM(K$9:K19))</f>
        <v/>
      </c>
      <c r="M19" s="3" t="str">
        <f t="shared" si="3"/>
        <v>Légumes</v>
      </c>
      <c r="N19" s="3" t="str">
        <f t="shared" si="4"/>
        <v/>
      </c>
    </row>
    <row r="20" spans="1:14" s="3" customFormat="1" ht="18" customHeight="1" x14ac:dyDescent="0.25">
      <c r="A20" s="69"/>
      <c r="B20" s="21" t="s">
        <v>49</v>
      </c>
      <c r="C20" s="22" t="s">
        <v>60</v>
      </c>
      <c r="D20" s="16"/>
      <c r="E20" s="16"/>
      <c r="F20" s="74" t="str">
        <f t="shared" si="0"/>
        <v/>
      </c>
      <c r="G20" s="16"/>
      <c r="I20" s="29" t="s">
        <v>2</v>
      </c>
      <c r="J20" s="29" t="str">
        <f t="shared" si="1"/>
        <v/>
      </c>
      <c r="K20" s="3">
        <f t="shared" si="2"/>
        <v>0</v>
      </c>
      <c r="L20" s="3" t="str">
        <f>IF(ISBLANK(G20),"",SUM(K$9:K20))</f>
        <v/>
      </c>
      <c r="M20" s="3" t="str">
        <f t="shared" si="3"/>
        <v>Légumes</v>
      </c>
      <c r="N20" s="3" t="str">
        <f t="shared" si="4"/>
        <v/>
      </c>
    </row>
    <row r="21" spans="1:14" s="3" customFormat="1" ht="18" customHeight="1" x14ac:dyDescent="0.25">
      <c r="A21" s="69"/>
      <c r="B21" s="21" t="s">
        <v>50</v>
      </c>
      <c r="C21" s="22" t="s">
        <v>21</v>
      </c>
      <c r="D21" s="16"/>
      <c r="E21" s="16"/>
      <c r="F21" s="74" t="str">
        <f t="shared" si="0"/>
        <v/>
      </c>
      <c r="G21" s="16"/>
      <c r="I21" s="29" t="s">
        <v>2</v>
      </c>
      <c r="J21" s="29" t="str">
        <f t="shared" si="1"/>
        <v/>
      </c>
      <c r="K21" s="3">
        <f t="shared" si="2"/>
        <v>0</v>
      </c>
      <c r="L21" s="3" t="str">
        <f>IF(ISBLANK(G21),"",SUM(K$9:K21))</f>
        <v/>
      </c>
      <c r="M21" s="3" t="str">
        <f t="shared" si="3"/>
        <v>Légumes</v>
      </c>
      <c r="N21" s="3" t="str">
        <f t="shared" si="4"/>
        <v/>
      </c>
    </row>
    <row r="22" spans="1:14" s="3" customFormat="1" ht="18" customHeight="1" x14ac:dyDescent="0.25">
      <c r="A22" s="69"/>
      <c r="B22" s="21" t="s">
        <v>51</v>
      </c>
      <c r="C22" s="22" t="s">
        <v>151</v>
      </c>
      <c r="D22" s="16"/>
      <c r="E22" s="16"/>
      <c r="F22" s="74" t="str">
        <f t="shared" si="0"/>
        <v/>
      </c>
      <c r="G22" s="16"/>
      <c r="I22" s="29" t="s">
        <v>2</v>
      </c>
      <c r="J22" s="29" t="str">
        <f t="shared" si="1"/>
        <v/>
      </c>
      <c r="K22" s="3">
        <f t="shared" si="2"/>
        <v>0</v>
      </c>
      <c r="L22" s="3" t="str">
        <f>IF(ISBLANK(G22),"",SUM(K$9:K22))</f>
        <v/>
      </c>
      <c r="M22" s="3" t="str">
        <f t="shared" si="3"/>
        <v>Légumes</v>
      </c>
      <c r="N22" s="3" t="str">
        <f t="shared" si="4"/>
        <v/>
      </c>
    </row>
    <row r="23" spans="1:14" s="3" customFormat="1" ht="18" customHeight="1" x14ac:dyDescent="0.25">
      <c r="A23" s="69"/>
      <c r="B23" s="21" t="s">
        <v>56</v>
      </c>
      <c r="C23" s="22" t="s">
        <v>21</v>
      </c>
      <c r="D23" s="16"/>
      <c r="E23" s="16"/>
      <c r="F23" s="74" t="str">
        <f t="shared" si="0"/>
        <v/>
      </c>
      <c r="G23" s="16"/>
      <c r="I23" s="29" t="s">
        <v>2</v>
      </c>
      <c r="J23" s="29" t="str">
        <f t="shared" si="1"/>
        <v/>
      </c>
      <c r="K23" s="3">
        <f t="shared" si="2"/>
        <v>0</v>
      </c>
      <c r="L23" s="3" t="str">
        <f>IF(ISBLANK(G23),"",SUM(K$9:K23))</f>
        <v/>
      </c>
      <c r="M23" s="3" t="str">
        <f t="shared" si="3"/>
        <v>Légumes</v>
      </c>
      <c r="N23" s="3" t="str">
        <f t="shared" si="4"/>
        <v/>
      </c>
    </row>
    <row r="24" spans="1:14" s="3" customFormat="1" ht="18" customHeight="1" x14ac:dyDescent="0.25">
      <c r="A24" s="69"/>
      <c r="B24" s="21" t="s">
        <v>57</v>
      </c>
      <c r="C24" s="22" t="s">
        <v>21</v>
      </c>
      <c r="D24" s="16"/>
      <c r="E24" s="16"/>
      <c r="F24" s="74" t="str">
        <f t="shared" si="0"/>
        <v/>
      </c>
      <c r="G24" s="16"/>
      <c r="I24" s="29" t="s">
        <v>2</v>
      </c>
      <c r="J24" s="29" t="str">
        <f t="shared" si="1"/>
        <v/>
      </c>
      <c r="K24" s="3">
        <f t="shared" si="2"/>
        <v>0</v>
      </c>
      <c r="L24" s="3" t="str">
        <f>IF(ISBLANK(G24),"",SUM(K$9:K24))</f>
        <v/>
      </c>
      <c r="M24" s="3" t="str">
        <f t="shared" si="3"/>
        <v>Légumes</v>
      </c>
      <c r="N24" s="3" t="str">
        <f t="shared" si="4"/>
        <v/>
      </c>
    </row>
    <row r="25" spans="1:14" s="3" customFormat="1" ht="18" customHeight="1" x14ac:dyDescent="0.25">
      <c r="A25" s="69"/>
      <c r="B25" s="21"/>
      <c r="C25" s="22"/>
      <c r="D25" s="16"/>
      <c r="E25" s="16"/>
      <c r="F25" s="74" t="str">
        <f t="shared" si="0"/>
        <v/>
      </c>
      <c r="G25" s="16"/>
      <c r="I25" s="29" t="s">
        <v>2</v>
      </c>
      <c r="J25" s="29" t="str">
        <f t="shared" si="1"/>
        <v/>
      </c>
      <c r="K25" s="3">
        <f t="shared" si="2"/>
        <v>0</v>
      </c>
      <c r="L25" s="3" t="str">
        <f>IF(ISBLANK(G25),"",SUM(K$9:K25))</f>
        <v/>
      </c>
      <c r="M25" s="3" t="str">
        <f t="shared" si="3"/>
        <v>Légumes</v>
      </c>
      <c r="N25" s="3" t="str">
        <f t="shared" si="4"/>
        <v/>
      </c>
    </row>
    <row r="26" spans="1:14" s="3" customFormat="1" ht="18" customHeight="1" x14ac:dyDescent="0.25">
      <c r="A26" s="69"/>
      <c r="B26" s="21"/>
      <c r="C26" s="22"/>
      <c r="D26" s="16"/>
      <c r="E26" s="16"/>
      <c r="F26" s="74" t="str">
        <f t="shared" si="0"/>
        <v/>
      </c>
      <c r="G26" s="16"/>
      <c r="I26" s="29" t="s">
        <v>2</v>
      </c>
      <c r="J26" s="29" t="str">
        <f t="shared" si="1"/>
        <v/>
      </c>
      <c r="K26" s="3">
        <f t="shared" si="2"/>
        <v>0</v>
      </c>
      <c r="L26" s="3" t="str">
        <f>IF(ISBLANK(G26),"",SUM(K$9:K26))</f>
        <v/>
      </c>
      <c r="M26" s="3" t="str">
        <f t="shared" si="3"/>
        <v>Légumes</v>
      </c>
      <c r="N26" s="3" t="str">
        <f t="shared" si="4"/>
        <v/>
      </c>
    </row>
    <row r="27" spans="1:14" s="3" customFormat="1" ht="18" customHeight="1" x14ac:dyDescent="0.25">
      <c r="A27" s="69"/>
      <c r="B27" s="21"/>
      <c r="C27" s="22"/>
      <c r="D27" s="16"/>
      <c r="E27" s="16"/>
      <c r="F27" s="74" t="str">
        <f t="shared" si="0"/>
        <v/>
      </c>
      <c r="G27" s="16"/>
      <c r="I27" s="29" t="s">
        <v>2</v>
      </c>
      <c r="J27" s="29" t="str">
        <f t="shared" si="1"/>
        <v/>
      </c>
      <c r="K27" s="3">
        <f t="shared" si="2"/>
        <v>0</v>
      </c>
      <c r="L27" s="3" t="str">
        <f>IF(ISBLANK(G27),"",SUM(K$9:K27))</f>
        <v/>
      </c>
      <c r="M27" s="3" t="str">
        <f t="shared" si="3"/>
        <v>Légumes</v>
      </c>
      <c r="N27" s="3" t="str">
        <f t="shared" si="4"/>
        <v/>
      </c>
    </row>
    <row r="28" spans="1:14" s="3" customFormat="1" ht="18" customHeight="1" x14ac:dyDescent="0.25">
      <c r="A28" s="69"/>
      <c r="B28" s="21"/>
      <c r="C28" s="22"/>
      <c r="D28" s="16"/>
      <c r="E28" s="16"/>
      <c r="F28" s="74" t="str">
        <f t="shared" si="0"/>
        <v/>
      </c>
      <c r="G28" s="16"/>
      <c r="I28" s="29" t="s">
        <v>2</v>
      </c>
      <c r="J28" s="29" t="str">
        <f t="shared" si="1"/>
        <v/>
      </c>
      <c r="K28" s="3">
        <f t="shared" si="2"/>
        <v>0</v>
      </c>
      <c r="L28" s="3" t="str">
        <f>IF(ISBLANK(G28),"",SUM(K$9:K28))</f>
        <v/>
      </c>
      <c r="M28" s="3" t="str">
        <f t="shared" si="3"/>
        <v>Légumes</v>
      </c>
      <c r="N28" s="3" t="str">
        <f t="shared" si="4"/>
        <v/>
      </c>
    </row>
    <row r="29" spans="1:14" s="3" customFormat="1" ht="18" customHeight="1" x14ac:dyDescent="0.25">
      <c r="A29" s="70"/>
      <c r="B29" s="23"/>
      <c r="C29" s="24"/>
      <c r="D29" s="17"/>
      <c r="E29" s="17"/>
      <c r="F29" s="75" t="str">
        <f t="shared" si="0"/>
        <v/>
      </c>
      <c r="G29" s="17"/>
      <c r="I29" s="29" t="s">
        <v>2</v>
      </c>
      <c r="J29" s="29" t="str">
        <f t="shared" si="1"/>
        <v/>
      </c>
      <c r="K29" s="3">
        <f t="shared" si="2"/>
        <v>0</v>
      </c>
      <c r="L29" s="3" t="str">
        <f>IF(ISBLANK(G29),"",SUM(K$9:K29))</f>
        <v/>
      </c>
      <c r="M29" s="3" t="str">
        <f t="shared" si="3"/>
        <v>Légumes</v>
      </c>
      <c r="N29" s="3" t="str">
        <f t="shared" si="4"/>
        <v/>
      </c>
    </row>
    <row r="30" spans="1:14" s="3" customFormat="1" ht="18" customHeight="1" x14ac:dyDescent="0.25">
      <c r="A30" s="66" t="s">
        <v>173</v>
      </c>
      <c r="B30" s="25" t="s">
        <v>27</v>
      </c>
      <c r="C30" s="26" t="s">
        <v>21</v>
      </c>
      <c r="D30" s="18">
        <v>1</v>
      </c>
      <c r="E30" s="18">
        <v>3</v>
      </c>
      <c r="F30" s="76" t="str">
        <f t="shared" si="0"/>
        <v>Alerte !</v>
      </c>
      <c r="G30" s="18"/>
      <c r="I30" s="29" t="s">
        <v>4</v>
      </c>
      <c r="J30" s="29" t="str">
        <f t="shared" si="1"/>
        <v/>
      </c>
      <c r="K30" s="3">
        <f t="shared" si="2"/>
        <v>0</v>
      </c>
      <c r="L30" s="3" t="str">
        <f>IF(ISBLANK(G30),"",SUM(K$9:K30))</f>
        <v/>
      </c>
      <c r="M30" s="3" t="str">
        <f t="shared" si="3"/>
        <v>Fruits</v>
      </c>
      <c r="N30" s="3" t="str">
        <f t="shared" si="4"/>
        <v/>
      </c>
    </row>
    <row r="31" spans="1:14" s="3" customFormat="1" ht="18" customHeight="1" x14ac:dyDescent="0.25">
      <c r="A31" s="67"/>
      <c r="B31" s="21" t="s">
        <v>28</v>
      </c>
      <c r="C31" s="22" t="s">
        <v>21</v>
      </c>
      <c r="D31" s="16"/>
      <c r="E31" s="16"/>
      <c r="F31" s="74" t="str">
        <f t="shared" si="0"/>
        <v/>
      </c>
      <c r="G31" s="16"/>
      <c r="I31" s="29" t="s">
        <v>4</v>
      </c>
      <c r="J31" s="29" t="str">
        <f t="shared" si="1"/>
        <v/>
      </c>
      <c r="K31" s="3">
        <f t="shared" si="2"/>
        <v>0</v>
      </c>
      <c r="L31" s="3" t="str">
        <f>IF(ISBLANK(G31),"",SUM(K$9:K31))</f>
        <v/>
      </c>
      <c r="M31" s="3" t="str">
        <f t="shared" si="3"/>
        <v>Fruits</v>
      </c>
      <c r="N31" s="3" t="str">
        <f t="shared" si="4"/>
        <v/>
      </c>
    </row>
    <row r="32" spans="1:14" s="3" customFormat="1" ht="18" customHeight="1" x14ac:dyDescent="0.25">
      <c r="A32" s="67"/>
      <c r="B32" s="21" t="s">
        <v>69</v>
      </c>
      <c r="C32" s="22" t="s">
        <v>21</v>
      </c>
      <c r="D32" s="16"/>
      <c r="E32" s="16"/>
      <c r="F32" s="74" t="str">
        <f t="shared" si="0"/>
        <v/>
      </c>
      <c r="G32" s="16"/>
      <c r="I32" s="29" t="s">
        <v>4</v>
      </c>
      <c r="J32" s="29" t="str">
        <f t="shared" si="1"/>
        <v/>
      </c>
      <c r="K32" s="3">
        <f t="shared" si="2"/>
        <v>0</v>
      </c>
      <c r="L32" s="3" t="str">
        <f>IF(ISBLANK(G32),"",SUM(K$9:K32))</f>
        <v/>
      </c>
      <c r="M32" s="3" t="str">
        <f t="shared" si="3"/>
        <v>Fruits</v>
      </c>
      <c r="N32" s="3" t="str">
        <f t="shared" si="4"/>
        <v/>
      </c>
    </row>
    <row r="33" spans="1:14" s="3" customFormat="1" ht="18" customHeight="1" x14ac:dyDescent="0.25">
      <c r="A33" s="67"/>
      <c r="B33" s="21" t="s">
        <v>71</v>
      </c>
      <c r="C33" s="22" t="s">
        <v>21</v>
      </c>
      <c r="D33" s="16"/>
      <c r="E33" s="16"/>
      <c r="F33" s="74" t="str">
        <f t="shared" si="0"/>
        <v/>
      </c>
      <c r="G33" s="16"/>
      <c r="I33" s="29" t="s">
        <v>4</v>
      </c>
      <c r="J33" s="29" t="str">
        <f t="shared" si="1"/>
        <v/>
      </c>
      <c r="K33" s="3">
        <f t="shared" si="2"/>
        <v>0</v>
      </c>
      <c r="L33" s="3" t="str">
        <f>IF(ISBLANK(G33),"",SUM(K$9:K33))</f>
        <v/>
      </c>
      <c r="M33" s="3" t="str">
        <f t="shared" si="3"/>
        <v>Fruits</v>
      </c>
      <c r="N33" s="3" t="str">
        <f t="shared" si="4"/>
        <v/>
      </c>
    </row>
    <row r="34" spans="1:14" s="3" customFormat="1" ht="18" customHeight="1" x14ac:dyDescent="0.25">
      <c r="A34" s="67"/>
      <c r="B34" s="21" t="s">
        <v>72</v>
      </c>
      <c r="C34" s="22" t="s">
        <v>21</v>
      </c>
      <c r="D34" s="16"/>
      <c r="E34" s="16"/>
      <c r="F34" s="74" t="str">
        <f t="shared" si="0"/>
        <v/>
      </c>
      <c r="G34" s="16"/>
      <c r="I34" s="29" t="s">
        <v>4</v>
      </c>
      <c r="J34" s="29" t="str">
        <f t="shared" si="1"/>
        <v/>
      </c>
      <c r="K34" s="3">
        <f t="shared" si="2"/>
        <v>0</v>
      </c>
      <c r="L34" s="3" t="str">
        <f>IF(ISBLANK(G34),"",SUM(K$9:K34))</f>
        <v/>
      </c>
      <c r="M34" s="3" t="str">
        <f t="shared" si="3"/>
        <v>Fruits</v>
      </c>
      <c r="N34" s="3" t="str">
        <f t="shared" si="4"/>
        <v/>
      </c>
    </row>
    <row r="35" spans="1:14" s="3" customFormat="1" ht="18" customHeight="1" x14ac:dyDescent="0.25">
      <c r="A35" s="67"/>
      <c r="B35" s="21" t="s">
        <v>73</v>
      </c>
      <c r="C35" s="22" t="s">
        <v>21</v>
      </c>
      <c r="D35" s="16"/>
      <c r="E35" s="16"/>
      <c r="F35" s="74" t="str">
        <f t="shared" si="0"/>
        <v/>
      </c>
      <c r="G35" s="16"/>
      <c r="I35" s="29" t="s">
        <v>4</v>
      </c>
      <c r="J35" s="29" t="str">
        <f t="shared" si="1"/>
        <v/>
      </c>
      <c r="K35" s="3">
        <f t="shared" si="2"/>
        <v>0</v>
      </c>
      <c r="L35" s="3" t="str">
        <f>IF(ISBLANK(G35),"",SUM(K$9:K35))</f>
        <v/>
      </c>
      <c r="M35" s="3" t="str">
        <f t="shared" si="3"/>
        <v>Fruits</v>
      </c>
      <c r="N35" s="3" t="str">
        <f t="shared" si="4"/>
        <v/>
      </c>
    </row>
    <row r="36" spans="1:14" s="3" customFormat="1" ht="18" customHeight="1" x14ac:dyDescent="0.25">
      <c r="A36" s="67"/>
      <c r="B36" s="21" t="s">
        <v>70</v>
      </c>
      <c r="C36" s="22" t="s">
        <v>169</v>
      </c>
      <c r="D36" s="16">
        <v>0</v>
      </c>
      <c r="E36" s="16">
        <v>1</v>
      </c>
      <c r="F36" s="74" t="str">
        <f t="shared" si="0"/>
        <v>Alerte !</v>
      </c>
      <c r="G36" s="16"/>
      <c r="I36" s="29" t="s">
        <v>4</v>
      </c>
      <c r="J36" s="29" t="str">
        <f t="shared" si="1"/>
        <v/>
      </c>
      <c r="K36" s="3">
        <f t="shared" si="2"/>
        <v>0</v>
      </c>
      <c r="L36" s="3" t="str">
        <f>IF(ISBLANK(G36),"",SUM(K$9:K36))</f>
        <v/>
      </c>
      <c r="M36" s="3" t="str">
        <f t="shared" si="3"/>
        <v>Fruits</v>
      </c>
      <c r="N36" s="3" t="str">
        <f t="shared" si="4"/>
        <v/>
      </c>
    </row>
    <row r="37" spans="1:14" s="3" customFormat="1" ht="18" customHeight="1" x14ac:dyDescent="0.25">
      <c r="A37" s="67"/>
      <c r="B37" s="21" t="s">
        <v>74</v>
      </c>
      <c r="C37" s="22" t="s">
        <v>21</v>
      </c>
      <c r="D37" s="16"/>
      <c r="E37" s="16"/>
      <c r="F37" s="74" t="str">
        <f t="shared" si="0"/>
        <v/>
      </c>
      <c r="G37" s="16"/>
      <c r="I37" s="29" t="s">
        <v>4</v>
      </c>
      <c r="J37" s="29" t="str">
        <f t="shared" si="1"/>
        <v/>
      </c>
      <c r="K37" s="3">
        <f t="shared" si="2"/>
        <v>0</v>
      </c>
      <c r="L37" s="3" t="str">
        <f>IF(ISBLANK(G37),"",SUM(K$9:K37))</f>
        <v/>
      </c>
      <c r="M37" s="3" t="str">
        <f t="shared" si="3"/>
        <v>Fruits</v>
      </c>
      <c r="N37" s="3" t="str">
        <f t="shared" si="4"/>
        <v/>
      </c>
    </row>
    <row r="38" spans="1:14" s="3" customFormat="1" ht="18" customHeight="1" x14ac:dyDescent="0.25">
      <c r="A38" s="67"/>
      <c r="B38" s="21" t="s">
        <v>75</v>
      </c>
      <c r="C38" s="22" t="s">
        <v>151</v>
      </c>
      <c r="D38" s="16"/>
      <c r="E38" s="16"/>
      <c r="F38" s="74" t="str">
        <f t="shared" si="0"/>
        <v/>
      </c>
      <c r="G38" s="16"/>
      <c r="I38" s="29" t="s">
        <v>4</v>
      </c>
      <c r="J38" s="29" t="str">
        <f t="shared" si="1"/>
        <v/>
      </c>
      <c r="K38" s="3">
        <f t="shared" si="2"/>
        <v>0</v>
      </c>
      <c r="L38" s="3" t="str">
        <f>IF(ISBLANK(G38),"",SUM(K$9:K38))</f>
        <v/>
      </c>
      <c r="M38" s="3" t="str">
        <f t="shared" si="3"/>
        <v>Fruits</v>
      </c>
      <c r="N38" s="3" t="str">
        <f t="shared" si="4"/>
        <v/>
      </c>
    </row>
    <row r="39" spans="1:14" s="3" customFormat="1" ht="18" customHeight="1" x14ac:dyDescent="0.25">
      <c r="A39" s="67"/>
      <c r="B39" s="21" t="s">
        <v>76</v>
      </c>
      <c r="C39" s="22" t="s">
        <v>151</v>
      </c>
      <c r="D39" s="16"/>
      <c r="E39" s="16"/>
      <c r="F39" s="74" t="str">
        <f t="shared" si="0"/>
        <v/>
      </c>
      <c r="G39" s="16"/>
      <c r="I39" s="29" t="s">
        <v>4</v>
      </c>
      <c r="J39" s="29" t="str">
        <f t="shared" si="1"/>
        <v/>
      </c>
      <c r="K39" s="3">
        <f t="shared" si="2"/>
        <v>0</v>
      </c>
      <c r="L39" s="3" t="str">
        <f>IF(ISBLANK(G39),"",SUM(K$9:K39))</f>
        <v/>
      </c>
      <c r="M39" s="3" t="str">
        <f t="shared" si="3"/>
        <v>Fruits</v>
      </c>
      <c r="N39" s="3" t="str">
        <f t="shared" si="4"/>
        <v/>
      </c>
    </row>
    <row r="40" spans="1:14" s="3" customFormat="1" ht="18" customHeight="1" x14ac:dyDescent="0.25">
      <c r="A40" s="67"/>
      <c r="B40" s="21" t="s">
        <v>77</v>
      </c>
      <c r="C40" s="22" t="s">
        <v>21</v>
      </c>
      <c r="D40" s="16"/>
      <c r="E40" s="16"/>
      <c r="F40" s="74" t="str">
        <f t="shared" si="0"/>
        <v/>
      </c>
      <c r="G40" s="16"/>
      <c r="I40" s="29" t="s">
        <v>4</v>
      </c>
      <c r="J40" s="29" t="str">
        <f t="shared" si="1"/>
        <v/>
      </c>
      <c r="K40" s="3">
        <f t="shared" si="2"/>
        <v>0</v>
      </c>
      <c r="L40" s="3" t="str">
        <f>IF(ISBLANK(G40),"",SUM(K$9:K40))</f>
        <v/>
      </c>
      <c r="M40" s="3" t="str">
        <f t="shared" si="3"/>
        <v>Fruits</v>
      </c>
      <c r="N40" s="3" t="str">
        <f t="shared" si="4"/>
        <v/>
      </c>
    </row>
    <row r="41" spans="1:14" s="3" customFormat="1" ht="18" customHeight="1" x14ac:dyDescent="0.25">
      <c r="A41" s="67"/>
      <c r="B41" s="21"/>
      <c r="C41" s="22"/>
      <c r="D41" s="16"/>
      <c r="E41" s="16"/>
      <c r="F41" s="74" t="str">
        <f t="shared" si="0"/>
        <v/>
      </c>
      <c r="G41" s="16"/>
      <c r="I41" s="29" t="s">
        <v>4</v>
      </c>
      <c r="J41" s="29" t="str">
        <f t="shared" si="1"/>
        <v/>
      </c>
      <c r="K41" s="3">
        <f t="shared" si="2"/>
        <v>0</v>
      </c>
      <c r="L41" s="3" t="str">
        <f>IF(ISBLANK(G41),"",SUM(K$9:K41))</f>
        <v/>
      </c>
      <c r="M41" s="3" t="str">
        <f t="shared" si="3"/>
        <v>Fruits</v>
      </c>
      <c r="N41" s="3" t="str">
        <f t="shared" si="4"/>
        <v/>
      </c>
    </row>
    <row r="42" spans="1:14" s="3" customFormat="1" ht="18" customHeight="1" x14ac:dyDescent="0.25">
      <c r="A42" s="67"/>
      <c r="B42" s="21"/>
      <c r="C42" s="22"/>
      <c r="D42" s="16"/>
      <c r="E42" s="16"/>
      <c r="F42" s="74" t="str">
        <f t="shared" si="0"/>
        <v/>
      </c>
      <c r="G42" s="16"/>
      <c r="I42" s="29" t="s">
        <v>4</v>
      </c>
      <c r="J42" s="29" t="str">
        <f t="shared" si="1"/>
        <v/>
      </c>
      <c r="K42" s="3">
        <f t="shared" si="2"/>
        <v>0</v>
      </c>
      <c r="L42" s="3" t="str">
        <f>IF(ISBLANK(G42),"",SUM(K$9:K42))</f>
        <v/>
      </c>
      <c r="M42" s="3" t="str">
        <f t="shared" si="3"/>
        <v>Fruits</v>
      </c>
      <c r="N42" s="3" t="str">
        <f t="shared" si="4"/>
        <v/>
      </c>
    </row>
    <row r="43" spans="1:14" s="3" customFormat="1" ht="18" customHeight="1" x14ac:dyDescent="0.25">
      <c r="A43" s="67"/>
      <c r="B43" s="21"/>
      <c r="C43" s="22"/>
      <c r="D43" s="16"/>
      <c r="E43" s="16"/>
      <c r="F43" s="74" t="str">
        <f t="shared" si="0"/>
        <v/>
      </c>
      <c r="G43" s="16"/>
      <c r="I43" s="29" t="s">
        <v>4</v>
      </c>
      <c r="J43" s="29" t="str">
        <f t="shared" si="1"/>
        <v/>
      </c>
      <c r="K43" s="3">
        <f t="shared" si="2"/>
        <v>0</v>
      </c>
      <c r="L43" s="3" t="str">
        <f>IF(ISBLANK(G43),"",SUM(K$9:K43))</f>
        <v/>
      </c>
      <c r="M43" s="3" t="str">
        <f t="shared" si="3"/>
        <v>Fruits</v>
      </c>
      <c r="N43" s="3" t="str">
        <f t="shared" si="4"/>
        <v/>
      </c>
    </row>
    <row r="44" spans="1:14" s="3" customFormat="1" ht="18" customHeight="1" x14ac:dyDescent="0.25">
      <c r="A44" s="67"/>
      <c r="B44" s="21"/>
      <c r="C44" s="22"/>
      <c r="D44" s="16"/>
      <c r="E44" s="16"/>
      <c r="F44" s="74" t="str">
        <f t="shared" si="0"/>
        <v/>
      </c>
      <c r="G44" s="16"/>
      <c r="I44" s="29" t="s">
        <v>4</v>
      </c>
      <c r="J44" s="29" t="str">
        <f t="shared" si="1"/>
        <v/>
      </c>
      <c r="K44" s="3">
        <f t="shared" si="2"/>
        <v>0</v>
      </c>
      <c r="L44" s="3" t="str">
        <f>IF(ISBLANK(G44),"",SUM(K$9:K44))</f>
        <v/>
      </c>
      <c r="M44" s="3" t="str">
        <f t="shared" si="3"/>
        <v>Fruits</v>
      </c>
      <c r="N44" s="3" t="str">
        <f t="shared" si="4"/>
        <v/>
      </c>
    </row>
    <row r="45" spans="1:14" s="3" customFormat="1" ht="18" customHeight="1" x14ac:dyDescent="0.25">
      <c r="A45" s="67"/>
      <c r="B45" s="21"/>
      <c r="C45" s="22"/>
      <c r="D45" s="16"/>
      <c r="E45" s="16"/>
      <c r="F45" s="74" t="str">
        <f t="shared" si="0"/>
        <v/>
      </c>
      <c r="G45" s="16"/>
      <c r="I45" s="29" t="s">
        <v>4</v>
      </c>
      <c r="J45" s="29" t="str">
        <f t="shared" si="1"/>
        <v/>
      </c>
      <c r="K45" s="3">
        <f t="shared" si="2"/>
        <v>0</v>
      </c>
      <c r="L45" s="3" t="str">
        <f>IF(ISBLANK(G45),"",SUM(K$9:K45))</f>
        <v/>
      </c>
      <c r="M45" s="3" t="str">
        <f t="shared" si="3"/>
        <v>Fruits</v>
      </c>
      <c r="N45" s="3" t="str">
        <f t="shared" si="4"/>
        <v/>
      </c>
    </row>
    <row r="46" spans="1:14" s="3" customFormat="1" ht="18" customHeight="1" x14ac:dyDescent="0.25">
      <c r="A46" s="68"/>
      <c r="B46" s="23"/>
      <c r="C46" s="24"/>
      <c r="D46" s="17"/>
      <c r="E46" s="17"/>
      <c r="F46" s="75" t="str">
        <f t="shared" si="0"/>
        <v/>
      </c>
      <c r="G46" s="17"/>
      <c r="I46" s="29" t="s">
        <v>4</v>
      </c>
      <c r="J46" s="29" t="str">
        <f t="shared" si="1"/>
        <v/>
      </c>
      <c r="K46" s="3">
        <f t="shared" si="2"/>
        <v>0</v>
      </c>
      <c r="L46" s="3" t="str">
        <f>IF(ISBLANK(G46),"",SUM(K$9:K46))</f>
        <v/>
      </c>
      <c r="M46" s="3" t="str">
        <f t="shared" si="3"/>
        <v>Fruits</v>
      </c>
      <c r="N46" s="3" t="str">
        <f t="shared" si="4"/>
        <v/>
      </c>
    </row>
    <row r="47" spans="1:14" s="3" customFormat="1" ht="18" customHeight="1" x14ac:dyDescent="0.25">
      <c r="A47" s="66" t="s">
        <v>174</v>
      </c>
      <c r="B47" s="25" t="s">
        <v>83</v>
      </c>
      <c r="C47" s="26" t="s">
        <v>169</v>
      </c>
      <c r="D47" s="18"/>
      <c r="E47" s="18"/>
      <c r="F47" s="76" t="str">
        <f t="shared" si="0"/>
        <v/>
      </c>
      <c r="G47" s="18"/>
      <c r="I47" s="29" t="s">
        <v>186</v>
      </c>
      <c r="J47" s="29" t="str">
        <f t="shared" si="1"/>
        <v/>
      </c>
      <c r="K47" s="3">
        <f t="shared" si="2"/>
        <v>0</v>
      </c>
      <c r="L47" s="3" t="str">
        <f>IF(ISBLANK(G47),"",SUM(K$9:K47))</f>
        <v/>
      </c>
      <c r="M47" s="3" t="str">
        <f t="shared" si="3"/>
        <v>Charcuterie, viande, poisson</v>
      </c>
      <c r="N47" s="3" t="str">
        <f t="shared" si="4"/>
        <v/>
      </c>
    </row>
    <row r="48" spans="1:14" s="3" customFormat="1" ht="18" customHeight="1" x14ac:dyDescent="0.25">
      <c r="A48" s="67"/>
      <c r="B48" s="21" t="s">
        <v>84</v>
      </c>
      <c r="C48" s="22" t="s">
        <v>21</v>
      </c>
      <c r="D48" s="16"/>
      <c r="E48" s="16"/>
      <c r="F48" s="74" t="str">
        <f t="shared" si="0"/>
        <v/>
      </c>
      <c r="G48" s="16"/>
      <c r="I48" s="29" t="s">
        <v>186</v>
      </c>
      <c r="J48" s="29" t="str">
        <f t="shared" si="1"/>
        <v/>
      </c>
      <c r="K48" s="3">
        <f t="shared" si="2"/>
        <v>0</v>
      </c>
      <c r="L48" s="3" t="str">
        <f>IF(ISBLANK(G48),"",SUM(K$9:K48))</f>
        <v/>
      </c>
      <c r="M48" s="3" t="str">
        <f t="shared" si="3"/>
        <v>Charcuterie, viande, poisson</v>
      </c>
      <c r="N48" s="3" t="str">
        <f t="shared" si="4"/>
        <v/>
      </c>
    </row>
    <row r="49" spans="1:14" s="3" customFormat="1" ht="18" customHeight="1" x14ac:dyDescent="0.25">
      <c r="A49" s="67"/>
      <c r="B49" s="21" t="s">
        <v>85</v>
      </c>
      <c r="C49" s="22" t="s">
        <v>21</v>
      </c>
      <c r="D49" s="16"/>
      <c r="E49" s="16"/>
      <c r="F49" s="74" t="str">
        <f t="shared" si="0"/>
        <v/>
      </c>
      <c r="G49" s="16"/>
      <c r="I49" s="29" t="s">
        <v>186</v>
      </c>
      <c r="J49" s="29" t="str">
        <f t="shared" si="1"/>
        <v/>
      </c>
      <c r="K49" s="3">
        <f t="shared" si="2"/>
        <v>0</v>
      </c>
      <c r="L49" s="3" t="str">
        <f>IF(ISBLANK(G49),"",SUM(K$9:K49))</f>
        <v/>
      </c>
      <c r="M49" s="3" t="str">
        <f t="shared" si="3"/>
        <v>Charcuterie, viande, poisson</v>
      </c>
      <c r="N49" s="3" t="str">
        <f t="shared" si="4"/>
        <v/>
      </c>
    </row>
    <row r="50" spans="1:14" s="3" customFormat="1" ht="18" customHeight="1" x14ac:dyDescent="0.25">
      <c r="A50" s="67"/>
      <c r="B50" s="21" t="s">
        <v>86</v>
      </c>
      <c r="C50" s="22" t="s">
        <v>21</v>
      </c>
      <c r="D50" s="16"/>
      <c r="E50" s="16"/>
      <c r="F50" s="74" t="str">
        <f t="shared" si="0"/>
        <v/>
      </c>
      <c r="G50" s="16"/>
      <c r="I50" s="29" t="s">
        <v>186</v>
      </c>
      <c r="J50" s="29" t="str">
        <f t="shared" si="1"/>
        <v/>
      </c>
      <c r="K50" s="3">
        <f t="shared" si="2"/>
        <v>0</v>
      </c>
      <c r="L50" s="3" t="str">
        <f>IF(ISBLANK(G50),"",SUM(K$9:K50))</f>
        <v/>
      </c>
      <c r="M50" s="3" t="str">
        <f t="shared" si="3"/>
        <v>Charcuterie, viande, poisson</v>
      </c>
      <c r="N50" s="3" t="str">
        <f t="shared" si="4"/>
        <v/>
      </c>
    </row>
    <row r="51" spans="1:14" s="3" customFormat="1" ht="18" customHeight="1" x14ac:dyDescent="0.25">
      <c r="A51" s="67"/>
      <c r="B51" s="21" t="s">
        <v>87</v>
      </c>
      <c r="C51" s="22" t="s">
        <v>21</v>
      </c>
      <c r="D51" s="16"/>
      <c r="E51" s="16"/>
      <c r="F51" s="74" t="str">
        <f t="shared" si="0"/>
        <v/>
      </c>
      <c r="G51" s="16"/>
      <c r="I51" s="29" t="s">
        <v>186</v>
      </c>
      <c r="J51" s="29" t="str">
        <f t="shared" si="1"/>
        <v/>
      </c>
      <c r="K51" s="3">
        <f t="shared" si="2"/>
        <v>0</v>
      </c>
      <c r="L51" s="3" t="str">
        <f>IF(ISBLANK(G51),"",SUM(K$9:K51))</f>
        <v/>
      </c>
      <c r="M51" s="3" t="str">
        <f t="shared" si="3"/>
        <v>Charcuterie, viande, poisson</v>
      </c>
      <c r="N51" s="3" t="str">
        <f t="shared" si="4"/>
        <v/>
      </c>
    </row>
    <row r="52" spans="1:14" s="3" customFormat="1" ht="18" customHeight="1" x14ac:dyDescent="0.25">
      <c r="A52" s="67"/>
      <c r="B52" s="21" t="s">
        <v>103</v>
      </c>
      <c r="C52" s="22" t="s">
        <v>21</v>
      </c>
      <c r="D52" s="16"/>
      <c r="E52" s="16"/>
      <c r="F52" s="74" t="str">
        <f t="shared" si="0"/>
        <v/>
      </c>
      <c r="G52" s="16"/>
      <c r="I52" s="29" t="s">
        <v>186</v>
      </c>
      <c r="J52" s="29" t="str">
        <f t="shared" si="1"/>
        <v/>
      </c>
      <c r="K52" s="3">
        <f t="shared" si="2"/>
        <v>0</v>
      </c>
      <c r="L52" s="3" t="str">
        <f>IF(ISBLANK(G52),"",SUM(K$9:K52))</f>
        <v/>
      </c>
      <c r="M52" s="3" t="str">
        <f t="shared" si="3"/>
        <v>Charcuterie, viande, poisson</v>
      </c>
      <c r="N52" s="3" t="str">
        <f t="shared" si="4"/>
        <v/>
      </c>
    </row>
    <row r="53" spans="1:14" s="3" customFormat="1" ht="18" customHeight="1" x14ac:dyDescent="0.25">
      <c r="A53" s="67"/>
      <c r="B53" s="21" t="s">
        <v>120</v>
      </c>
      <c r="C53" s="22" t="s">
        <v>200</v>
      </c>
      <c r="D53" s="16"/>
      <c r="E53" s="16"/>
      <c r="F53" s="74" t="str">
        <f t="shared" si="0"/>
        <v/>
      </c>
      <c r="G53" s="16"/>
      <c r="I53" s="29" t="s">
        <v>186</v>
      </c>
      <c r="J53" s="29" t="str">
        <f t="shared" si="1"/>
        <v/>
      </c>
      <c r="K53" s="3">
        <f t="shared" si="2"/>
        <v>0</v>
      </c>
      <c r="L53" s="3" t="str">
        <f>IF(ISBLANK(G53),"",SUM(K$9:K53))</f>
        <v/>
      </c>
      <c r="M53" s="3" t="str">
        <f t="shared" si="3"/>
        <v>Charcuterie, viande, poisson</v>
      </c>
      <c r="N53" s="3" t="str">
        <f t="shared" si="4"/>
        <v/>
      </c>
    </row>
    <row r="54" spans="1:14" s="3" customFormat="1" ht="18" customHeight="1" x14ac:dyDescent="0.25">
      <c r="A54" s="67"/>
      <c r="B54" s="21" t="s">
        <v>121</v>
      </c>
      <c r="C54" s="22" t="s">
        <v>201</v>
      </c>
      <c r="D54" s="16"/>
      <c r="E54" s="16"/>
      <c r="F54" s="74" t="str">
        <f t="shared" si="0"/>
        <v/>
      </c>
      <c r="G54" s="16"/>
      <c r="I54" s="29" t="s">
        <v>186</v>
      </c>
      <c r="J54" s="29" t="str">
        <f t="shared" si="1"/>
        <v/>
      </c>
      <c r="K54" s="3">
        <f t="shared" si="2"/>
        <v>0</v>
      </c>
      <c r="L54" s="3" t="str">
        <f>IF(ISBLANK(G54),"",SUM(K$9:K54))</f>
        <v/>
      </c>
      <c r="M54" s="3" t="str">
        <f t="shared" si="3"/>
        <v>Charcuterie, viande, poisson</v>
      </c>
      <c r="N54" s="3" t="str">
        <f t="shared" si="4"/>
        <v/>
      </c>
    </row>
    <row r="55" spans="1:14" s="3" customFormat="1" ht="18" customHeight="1" x14ac:dyDescent="0.25">
      <c r="A55" s="67"/>
      <c r="B55" s="21"/>
      <c r="C55" s="22"/>
      <c r="D55" s="16"/>
      <c r="E55" s="16"/>
      <c r="F55" s="74" t="str">
        <f t="shared" si="0"/>
        <v/>
      </c>
      <c r="G55" s="16"/>
      <c r="I55" s="29" t="s">
        <v>186</v>
      </c>
      <c r="J55" s="29" t="str">
        <f t="shared" si="1"/>
        <v/>
      </c>
      <c r="K55" s="3">
        <f t="shared" si="2"/>
        <v>0</v>
      </c>
      <c r="L55" s="3" t="str">
        <f>IF(ISBLANK(G55),"",SUM(K$9:K55))</f>
        <v/>
      </c>
      <c r="M55" s="3" t="str">
        <f t="shared" si="3"/>
        <v>Charcuterie, viande, poisson</v>
      </c>
      <c r="N55" s="3" t="str">
        <f t="shared" si="4"/>
        <v/>
      </c>
    </row>
    <row r="56" spans="1:14" s="3" customFormat="1" ht="18" customHeight="1" x14ac:dyDescent="0.25">
      <c r="A56" s="67"/>
      <c r="B56" s="21"/>
      <c r="C56" s="22"/>
      <c r="D56" s="16"/>
      <c r="E56" s="16"/>
      <c r="F56" s="74" t="str">
        <f t="shared" si="0"/>
        <v/>
      </c>
      <c r="G56" s="16"/>
      <c r="I56" s="29" t="s">
        <v>186</v>
      </c>
      <c r="J56" s="29" t="str">
        <f t="shared" si="1"/>
        <v/>
      </c>
      <c r="K56" s="3">
        <f t="shared" si="2"/>
        <v>0</v>
      </c>
      <c r="L56" s="3" t="str">
        <f>IF(ISBLANK(G56),"",SUM(K$9:K56))</f>
        <v/>
      </c>
      <c r="M56" s="3" t="str">
        <f t="shared" si="3"/>
        <v>Charcuterie, viande, poisson</v>
      </c>
      <c r="N56" s="3" t="str">
        <f t="shared" si="4"/>
        <v/>
      </c>
    </row>
    <row r="57" spans="1:14" s="3" customFormat="1" ht="18" customHeight="1" x14ac:dyDescent="0.25">
      <c r="A57" s="67"/>
      <c r="B57" s="21"/>
      <c r="C57" s="22"/>
      <c r="D57" s="16"/>
      <c r="E57" s="16"/>
      <c r="F57" s="74" t="str">
        <f t="shared" si="0"/>
        <v/>
      </c>
      <c r="G57" s="16"/>
      <c r="I57" s="29" t="s">
        <v>186</v>
      </c>
      <c r="J57" s="29" t="str">
        <f t="shared" si="1"/>
        <v/>
      </c>
      <c r="K57" s="3">
        <f t="shared" si="2"/>
        <v>0</v>
      </c>
      <c r="L57" s="3" t="str">
        <f>IF(ISBLANK(G57),"",SUM(K$9:K57))</f>
        <v/>
      </c>
      <c r="M57" s="3" t="str">
        <f t="shared" si="3"/>
        <v>Charcuterie, viande, poisson</v>
      </c>
      <c r="N57" s="3" t="str">
        <f t="shared" si="4"/>
        <v/>
      </c>
    </row>
    <row r="58" spans="1:14" s="3" customFormat="1" ht="18" customHeight="1" x14ac:dyDescent="0.25">
      <c r="A58" s="68"/>
      <c r="B58" s="23"/>
      <c r="C58" s="24"/>
      <c r="D58" s="17"/>
      <c r="E58" s="17"/>
      <c r="F58" s="75" t="str">
        <f t="shared" si="0"/>
        <v/>
      </c>
      <c r="G58" s="17"/>
      <c r="I58" s="29" t="s">
        <v>186</v>
      </c>
      <c r="J58" s="29" t="str">
        <f t="shared" si="1"/>
        <v/>
      </c>
      <c r="K58" s="3">
        <f t="shared" si="2"/>
        <v>0</v>
      </c>
      <c r="L58" s="3" t="str">
        <f>IF(ISBLANK(G58),"",SUM(K$9:K58))</f>
        <v/>
      </c>
      <c r="M58" s="3" t="str">
        <f t="shared" si="3"/>
        <v>Charcuterie, viande, poisson</v>
      </c>
      <c r="N58" s="3" t="str">
        <f t="shared" si="4"/>
        <v/>
      </c>
    </row>
    <row r="59" spans="1:14" s="3" customFormat="1" ht="18" customHeight="1" x14ac:dyDescent="0.25">
      <c r="A59" s="66" t="s">
        <v>175</v>
      </c>
      <c r="B59" s="25" t="s">
        <v>22</v>
      </c>
      <c r="C59" s="26" t="s">
        <v>151</v>
      </c>
      <c r="D59" s="18"/>
      <c r="E59" s="18"/>
      <c r="F59" s="76" t="str">
        <f t="shared" si="0"/>
        <v/>
      </c>
      <c r="G59" s="18"/>
      <c r="I59" s="29" t="s">
        <v>187</v>
      </c>
      <c r="J59" s="29" t="str">
        <f t="shared" si="1"/>
        <v/>
      </c>
      <c r="K59" s="3">
        <f t="shared" si="2"/>
        <v>0</v>
      </c>
      <c r="L59" s="3" t="str">
        <f>IF(ISBLANK(G59),"",SUM(K$9:K59))</f>
        <v/>
      </c>
      <c r="M59" s="3" t="str">
        <f t="shared" si="3"/>
        <v>Produits laitiers / frais</v>
      </c>
      <c r="N59" s="3" t="str">
        <f t="shared" si="4"/>
        <v/>
      </c>
    </row>
    <row r="60" spans="1:14" s="3" customFormat="1" ht="18" customHeight="1" x14ac:dyDescent="0.25">
      <c r="A60" s="67"/>
      <c r="B60" s="21" t="s">
        <v>23</v>
      </c>
      <c r="C60" s="22" t="s">
        <v>151</v>
      </c>
      <c r="D60" s="16"/>
      <c r="E60" s="16"/>
      <c r="F60" s="74" t="str">
        <f t="shared" si="0"/>
        <v/>
      </c>
      <c r="G60" s="16"/>
      <c r="I60" s="29" t="s">
        <v>187</v>
      </c>
      <c r="J60" s="29" t="str">
        <f t="shared" si="1"/>
        <v/>
      </c>
      <c r="K60" s="3">
        <f t="shared" si="2"/>
        <v>0</v>
      </c>
      <c r="L60" s="3" t="str">
        <f>IF(ISBLANK(G60),"",SUM(K$9:K60))</f>
        <v/>
      </c>
      <c r="M60" s="3" t="str">
        <f t="shared" si="3"/>
        <v>Produits laitiers / frais</v>
      </c>
      <c r="N60" s="3" t="str">
        <f t="shared" si="4"/>
        <v/>
      </c>
    </row>
    <row r="61" spans="1:14" s="3" customFormat="1" ht="18" customHeight="1" x14ac:dyDescent="0.25">
      <c r="A61" s="67"/>
      <c r="B61" s="21" t="s">
        <v>153</v>
      </c>
      <c r="C61" s="22" t="s">
        <v>151</v>
      </c>
      <c r="D61" s="16"/>
      <c r="E61" s="16"/>
      <c r="F61" s="74" t="str">
        <f t="shared" si="0"/>
        <v/>
      </c>
      <c r="G61" s="16"/>
      <c r="I61" s="29" t="s">
        <v>187</v>
      </c>
      <c r="J61" s="29" t="str">
        <f t="shared" si="1"/>
        <v/>
      </c>
      <c r="K61" s="3">
        <f t="shared" si="2"/>
        <v>0</v>
      </c>
      <c r="L61" s="3" t="str">
        <f>IF(ISBLANK(G61),"",SUM(K$9:K61))</f>
        <v/>
      </c>
      <c r="M61" s="3" t="str">
        <f t="shared" si="3"/>
        <v>Produits laitiers / frais</v>
      </c>
      <c r="N61" s="3" t="str">
        <f t="shared" si="4"/>
        <v/>
      </c>
    </row>
    <row r="62" spans="1:14" s="3" customFormat="1" ht="18" customHeight="1" x14ac:dyDescent="0.25">
      <c r="A62" s="67"/>
      <c r="B62" s="21" t="s">
        <v>154</v>
      </c>
      <c r="C62" s="22" t="s">
        <v>21</v>
      </c>
      <c r="D62" s="16"/>
      <c r="E62" s="16"/>
      <c r="F62" s="74" t="str">
        <f t="shared" si="0"/>
        <v/>
      </c>
      <c r="G62" s="16"/>
      <c r="I62" s="29" t="s">
        <v>187</v>
      </c>
      <c r="J62" s="29" t="str">
        <f t="shared" si="1"/>
        <v/>
      </c>
      <c r="K62" s="3">
        <f t="shared" si="2"/>
        <v>0</v>
      </c>
      <c r="L62" s="3" t="str">
        <f>IF(ISBLANK(G62),"",SUM(K$9:K62))</f>
        <v/>
      </c>
      <c r="M62" s="3" t="str">
        <f t="shared" si="3"/>
        <v>Produits laitiers / frais</v>
      </c>
      <c r="N62" s="3" t="str">
        <f t="shared" si="4"/>
        <v/>
      </c>
    </row>
    <row r="63" spans="1:14" s="3" customFormat="1" ht="18" customHeight="1" x14ac:dyDescent="0.25">
      <c r="A63" s="67"/>
      <c r="B63" s="21" t="s">
        <v>24</v>
      </c>
      <c r="C63" s="22" t="s">
        <v>151</v>
      </c>
      <c r="D63" s="16"/>
      <c r="E63" s="16"/>
      <c r="F63" s="74" t="str">
        <f t="shared" si="0"/>
        <v/>
      </c>
      <c r="G63" s="16"/>
      <c r="I63" s="29" t="s">
        <v>187</v>
      </c>
      <c r="J63" s="29" t="str">
        <f t="shared" si="1"/>
        <v/>
      </c>
      <c r="K63" s="3">
        <f t="shared" si="2"/>
        <v>0</v>
      </c>
      <c r="L63" s="3" t="str">
        <f>IF(ISBLANK(G63),"",SUM(K$9:K63))</f>
        <v/>
      </c>
      <c r="M63" s="3" t="str">
        <f t="shared" si="3"/>
        <v>Produits laitiers / frais</v>
      </c>
      <c r="N63" s="3" t="str">
        <f t="shared" si="4"/>
        <v/>
      </c>
    </row>
    <row r="64" spans="1:14" s="3" customFormat="1" ht="18" customHeight="1" x14ac:dyDescent="0.25">
      <c r="A64" s="67"/>
      <c r="B64" s="21" t="s">
        <v>25</v>
      </c>
      <c r="C64" s="22" t="s">
        <v>151</v>
      </c>
      <c r="D64" s="16"/>
      <c r="E64" s="16"/>
      <c r="F64" s="74" t="str">
        <f t="shared" si="0"/>
        <v/>
      </c>
      <c r="G64" s="16"/>
      <c r="I64" s="29" t="s">
        <v>187</v>
      </c>
      <c r="J64" s="29" t="str">
        <f t="shared" si="1"/>
        <v/>
      </c>
      <c r="K64" s="3">
        <f t="shared" si="2"/>
        <v>0</v>
      </c>
      <c r="L64" s="3" t="str">
        <f>IF(ISBLANK(G64),"",SUM(K$9:K64))</f>
        <v/>
      </c>
      <c r="M64" s="3" t="str">
        <f t="shared" si="3"/>
        <v>Produits laitiers / frais</v>
      </c>
      <c r="N64" s="3" t="str">
        <f t="shared" si="4"/>
        <v/>
      </c>
    </row>
    <row r="65" spans="1:14" s="3" customFormat="1" ht="18" customHeight="1" x14ac:dyDescent="0.25">
      <c r="A65" s="67"/>
      <c r="B65" s="21" t="s">
        <v>80</v>
      </c>
      <c r="C65" s="22" t="s">
        <v>151</v>
      </c>
      <c r="D65" s="16"/>
      <c r="E65" s="16"/>
      <c r="F65" s="74" t="str">
        <f t="shared" si="0"/>
        <v/>
      </c>
      <c r="G65" s="16"/>
      <c r="I65" s="29" t="s">
        <v>187</v>
      </c>
      <c r="J65" s="29" t="str">
        <f t="shared" si="1"/>
        <v/>
      </c>
      <c r="K65" s="3">
        <f t="shared" si="2"/>
        <v>0</v>
      </c>
      <c r="L65" s="3" t="str">
        <f>IF(ISBLANK(G65),"",SUM(K$9:K65))</f>
        <v/>
      </c>
      <c r="M65" s="3" t="str">
        <f t="shared" si="3"/>
        <v>Produits laitiers / frais</v>
      </c>
      <c r="N65" s="3" t="str">
        <f t="shared" si="4"/>
        <v/>
      </c>
    </row>
    <row r="66" spans="1:14" s="3" customFormat="1" ht="18" customHeight="1" x14ac:dyDescent="0.25">
      <c r="A66" s="67"/>
      <c r="B66" s="21" t="s">
        <v>155</v>
      </c>
      <c r="C66" s="22" t="s">
        <v>151</v>
      </c>
      <c r="D66" s="16"/>
      <c r="E66" s="16"/>
      <c r="F66" s="74" t="str">
        <f t="shared" si="0"/>
        <v/>
      </c>
      <c r="G66" s="16"/>
      <c r="I66" s="29" t="s">
        <v>187</v>
      </c>
      <c r="J66" s="29" t="str">
        <f t="shared" si="1"/>
        <v/>
      </c>
      <c r="K66" s="3">
        <f t="shared" si="2"/>
        <v>0</v>
      </c>
      <c r="L66" s="3" t="str">
        <f>IF(ISBLANK(G66),"",SUM(K$9:K66))</f>
        <v/>
      </c>
      <c r="M66" s="3" t="str">
        <f t="shared" si="3"/>
        <v>Produits laitiers / frais</v>
      </c>
      <c r="N66" s="3" t="str">
        <f t="shared" si="4"/>
        <v/>
      </c>
    </row>
    <row r="67" spans="1:14" s="3" customFormat="1" ht="18" customHeight="1" x14ac:dyDescent="0.25">
      <c r="A67" s="67"/>
      <c r="B67" s="21" t="s">
        <v>156</v>
      </c>
      <c r="C67" s="22" t="s">
        <v>151</v>
      </c>
      <c r="D67" s="16"/>
      <c r="E67" s="16"/>
      <c r="F67" s="74" t="str">
        <f t="shared" si="0"/>
        <v/>
      </c>
      <c r="G67" s="16"/>
      <c r="I67" s="29" t="s">
        <v>187</v>
      </c>
      <c r="J67" s="29" t="str">
        <f t="shared" si="1"/>
        <v/>
      </c>
      <c r="K67" s="3">
        <f t="shared" si="2"/>
        <v>0</v>
      </c>
      <c r="L67" s="3" t="str">
        <f>IF(ISBLANK(G67),"",SUM(K$9:K67))</f>
        <v/>
      </c>
      <c r="M67" s="3" t="str">
        <f t="shared" si="3"/>
        <v>Produits laitiers / frais</v>
      </c>
      <c r="N67" s="3" t="str">
        <f t="shared" si="4"/>
        <v/>
      </c>
    </row>
    <row r="68" spans="1:14" s="3" customFormat="1" ht="18" customHeight="1" x14ac:dyDescent="0.25">
      <c r="A68" s="67"/>
      <c r="B68" s="21" t="s">
        <v>26</v>
      </c>
      <c r="C68" s="22" t="s">
        <v>59</v>
      </c>
      <c r="D68" s="16"/>
      <c r="E68" s="16"/>
      <c r="F68" s="74" t="str">
        <f t="shared" si="0"/>
        <v/>
      </c>
      <c r="G68" s="16"/>
      <c r="I68" s="29" t="s">
        <v>187</v>
      </c>
      <c r="J68" s="29" t="str">
        <f t="shared" si="1"/>
        <v/>
      </c>
      <c r="K68" s="3">
        <f t="shared" si="2"/>
        <v>0</v>
      </c>
      <c r="L68" s="3" t="str">
        <f>IF(ISBLANK(G68),"",SUM(K$9:K68))</f>
        <v/>
      </c>
      <c r="M68" s="3" t="str">
        <f t="shared" si="3"/>
        <v>Produits laitiers / frais</v>
      </c>
      <c r="N68" s="3" t="str">
        <f t="shared" si="4"/>
        <v/>
      </c>
    </row>
    <row r="69" spans="1:14" s="3" customFormat="1" ht="18" customHeight="1" x14ac:dyDescent="0.25">
      <c r="A69" s="67"/>
      <c r="B69" s="21" t="s">
        <v>36</v>
      </c>
      <c r="C69" s="22" t="s">
        <v>201</v>
      </c>
      <c r="D69" s="16"/>
      <c r="E69" s="16"/>
      <c r="F69" s="74" t="str">
        <f t="shared" si="0"/>
        <v/>
      </c>
      <c r="G69" s="16"/>
      <c r="I69" s="29" t="s">
        <v>187</v>
      </c>
      <c r="J69" s="29" t="str">
        <f t="shared" si="1"/>
        <v/>
      </c>
      <c r="K69" s="3">
        <f t="shared" si="2"/>
        <v>0</v>
      </c>
      <c r="L69" s="3" t="str">
        <f>IF(ISBLANK(G69),"",SUM(K$9:K69))</f>
        <v/>
      </c>
      <c r="M69" s="3" t="str">
        <f t="shared" si="3"/>
        <v>Produits laitiers / frais</v>
      </c>
      <c r="N69" s="3" t="str">
        <f t="shared" si="4"/>
        <v/>
      </c>
    </row>
    <row r="70" spans="1:14" s="3" customFormat="1" ht="18" customHeight="1" x14ac:dyDescent="0.25">
      <c r="A70" s="67"/>
      <c r="B70" s="21" t="s">
        <v>37</v>
      </c>
      <c r="C70" s="22" t="s">
        <v>151</v>
      </c>
      <c r="D70" s="16"/>
      <c r="E70" s="16"/>
      <c r="F70" s="74" t="str">
        <f t="shared" si="0"/>
        <v/>
      </c>
      <c r="G70" s="16"/>
      <c r="I70" s="29" t="s">
        <v>187</v>
      </c>
      <c r="J70" s="29" t="str">
        <f t="shared" si="1"/>
        <v/>
      </c>
      <c r="K70" s="3">
        <f t="shared" si="2"/>
        <v>0</v>
      </c>
      <c r="L70" s="3" t="str">
        <f>IF(ISBLANK(G70),"",SUM(K$9:K70))</f>
        <v/>
      </c>
      <c r="M70" s="3" t="str">
        <f t="shared" si="3"/>
        <v>Produits laitiers / frais</v>
      </c>
      <c r="N70" s="3" t="str">
        <f t="shared" si="4"/>
        <v/>
      </c>
    </row>
    <row r="71" spans="1:14" s="3" customFormat="1" ht="18" customHeight="1" x14ac:dyDescent="0.25">
      <c r="A71" s="67"/>
      <c r="B71" s="21" t="s">
        <v>79</v>
      </c>
      <c r="C71" s="22" t="s">
        <v>151</v>
      </c>
      <c r="D71" s="16"/>
      <c r="E71" s="16"/>
      <c r="F71" s="74" t="str">
        <f t="shared" si="0"/>
        <v/>
      </c>
      <c r="G71" s="16"/>
      <c r="I71" s="29" t="s">
        <v>187</v>
      </c>
      <c r="J71" s="29" t="str">
        <f t="shared" si="1"/>
        <v/>
      </c>
      <c r="K71" s="3">
        <f t="shared" si="2"/>
        <v>0</v>
      </c>
      <c r="L71" s="3" t="str">
        <f>IF(ISBLANK(G71),"",SUM(K$9:K71))</f>
        <v/>
      </c>
      <c r="M71" s="3" t="str">
        <f t="shared" si="3"/>
        <v>Produits laitiers / frais</v>
      </c>
      <c r="N71" s="3" t="str">
        <f t="shared" si="4"/>
        <v/>
      </c>
    </row>
    <row r="72" spans="1:14" s="3" customFormat="1" ht="18" customHeight="1" x14ac:dyDescent="0.25">
      <c r="A72" s="67"/>
      <c r="B72" s="21" t="s">
        <v>81</v>
      </c>
      <c r="C72" s="22" t="s">
        <v>151</v>
      </c>
      <c r="D72" s="16"/>
      <c r="E72" s="16"/>
      <c r="F72" s="74" t="str">
        <f t="shared" si="0"/>
        <v/>
      </c>
      <c r="G72" s="16"/>
      <c r="I72" s="29" t="s">
        <v>187</v>
      </c>
      <c r="J72" s="29" t="str">
        <f t="shared" si="1"/>
        <v/>
      </c>
      <c r="K72" s="3">
        <f t="shared" si="2"/>
        <v>0</v>
      </c>
      <c r="L72" s="3" t="str">
        <f>IF(ISBLANK(G72),"",SUM(K$9:K72))</f>
        <v/>
      </c>
      <c r="M72" s="3" t="str">
        <f t="shared" si="3"/>
        <v>Produits laitiers / frais</v>
      </c>
      <c r="N72" s="3" t="str">
        <f t="shared" si="4"/>
        <v/>
      </c>
    </row>
    <row r="73" spans="1:14" s="3" customFormat="1" ht="18" customHeight="1" x14ac:dyDescent="0.25">
      <c r="A73" s="67"/>
      <c r="B73" s="21"/>
      <c r="C73" s="22"/>
      <c r="D73" s="16"/>
      <c r="E73" s="16"/>
      <c r="F73" s="74" t="str">
        <f t="shared" si="0"/>
        <v/>
      </c>
      <c r="G73" s="16"/>
      <c r="I73" s="29" t="s">
        <v>187</v>
      </c>
      <c r="J73" s="29" t="str">
        <f t="shared" si="1"/>
        <v/>
      </c>
      <c r="K73" s="3">
        <f t="shared" si="2"/>
        <v>0</v>
      </c>
      <c r="L73" s="3" t="str">
        <f>IF(ISBLANK(G73),"",SUM(K$9:K73))</f>
        <v/>
      </c>
      <c r="M73" s="3" t="str">
        <f t="shared" si="3"/>
        <v>Produits laitiers / frais</v>
      </c>
      <c r="N73" s="3" t="str">
        <f t="shared" si="4"/>
        <v/>
      </c>
    </row>
    <row r="74" spans="1:14" s="3" customFormat="1" ht="18" customHeight="1" x14ac:dyDescent="0.25">
      <c r="A74" s="67"/>
      <c r="B74" s="21"/>
      <c r="C74" s="22"/>
      <c r="D74" s="16"/>
      <c r="E74" s="16"/>
      <c r="F74" s="74" t="str">
        <f t="shared" ref="F74:F137" si="5">IF(ISBLANK(D74),"",IF(D74&lt;E74,"Alerte !","stock OK"))</f>
        <v/>
      </c>
      <c r="G74" s="16"/>
      <c r="I74" s="29" t="s">
        <v>187</v>
      </c>
      <c r="J74" s="29" t="str">
        <f t="shared" ref="J74:J137" si="6">IF(ISBLANK(G74),"",B74&amp;" "&amp;C74&amp;" x "&amp;G74)</f>
        <v/>
      </c>
      <c r="K74" s="3">
        <f t="shared" ref="K74:K137" si="7">IF(ISBLANK(G74),0,1)</f>
        <v>0</v>
      </c>
      <c r="L74" s="3" t="str">
        <f>IF(ISBLANK(G74),"",SUM(K$9:K74))</f>
        <v/>
      </c>
      <c r="M74" s="3" t="str">
        <f t="shared" ref="M74:M137" si="8">I74</f>
        <v>Produits laitiers / frais</v>
      </c>
      <c r="N74" s="3" t="str">
        <f t="shared" ref="N74:N137" si="9">J74</f>
        <v/>
      </c>
    </row>
    <row r="75" spans="1:14" s="3" customFormat="1" ht="18" customHeight="1" x14ac:dyDescent="0.25">
      <c r="A75" s="67"/>
      <c r="B75" s="21"/>
      <c r="C75" s="22"/>
      <c r="D75" s="16"/>
      <c r="E75" s="16"/>
      <c r="F75" s="74" t="str">
        <f t="shared" si="5"/>
        <v/>
      </c>
      <c r="G75" s="16"/>
      <c r="I75" s="29" t="s">
        <v>187</v>
      </c>
      <c r="J75" s="29" t="str">
        <f t="shared" si="6"/>
        <v/>
      </c>
      <c r="K75" s="3">
        <f t="shared" si="7"/>
        <v>0</v>
      </c>
      <c r="L75" s="3" t="str">
        <f>IF(ISBLANK(G75),"",SUM(K$9:K75))</f>
        <v/>
      </c>
      <c r="M75" s="3" t="str">
        <f t="shared" si="8"/>
        <v>Produits laitiers / frais</v>
      </c>
      <c r="N75" s="3" t="str">
        <f t="shared" si="9"/>
        <v/>
      </c>
    </row>
    <row r="76" spans="1:14" s="3" customFormat="1" ht="18" customHeight="1" x14ac:dyDescent="0.25">
      <c r="A76" s="68"/>
      <c r="B76" s="23"/>
      <c r="C76" s="24"/>
      <c r="D76" s="17"/>
      <c r="E76" s="17"/>
      <c r="F76" s="75" t="str">
        <f t="shared" si="5"/>
        <v/>
      </c>
      <c r="G76" s="17"/>
      <c r="I76" s="29" t="s">
        <v>187</v>
      </c>
      <c r="J76" s="29" t="str">
        <f t="shared" si="6"/>
        <v/>
      </c>
      <c r="K76" s="3">
        <f t="shared" si="7"/>
        <v>0</v>
      </c>
      <c r="L76" s="3" t="str">
        <f>IF(ISBLANK(G76),"",SUM(K$9:K76))</f>
        <v/>
      </c>
      <c r="M76" s="3" t="str">
        <f t="shared" si="8"/>
        <v>Produits laitiers / frais</v>
      </c>
      <c r="N76" s="3" t="str">
        <f t="shared" si="9"/>
        <v/>
      </c>
    </row>
    <row r="77" spans="1:14" s="3" customFormat="1" ht="18" customHeight="1" x14ac:dyDescent="0.25">
      <c r="A77" s="66" t="s">
        <v>176</v>
      </c>
      <c r="B77" s="25" t="s">
        <v>41</v>
      </c>
      <c r="C77" s="26" t="s">
        <v>21</v>
      </c>
      <c r="D77" s="18"/>
      <c r="E77" s="18"/>
      <c r="F77" s="76" t="str">
        <f t="shared" si="5"/>
        <v/>
      </c>
      <c r="G77" s="18"/>
      <c r="I77" s="29" t="s">
        <v>34</v>
      </c>
      <c r="J77" s="29" t="str">
        <f t="shared" si="6"/>
        <v/>
      </c>
      <c r="K77" s="3">
        <f t="shared" si="7"/>
        <v>0</v>
      </c>
      <c r="L77" s="3" t="str">
        <f>IF(ISBLANK(G77),"",SUM(K$9:K77))</f>
        <v/>
      </c>
      <c r="M77" s="3" t="str">
        <f t="shared" si="8"/>
        <v>Epicerie salée</v>
      </c>
      <c r="N77" s="3" t="str">
        <f t="shared" si="9"/>
        <v/>
      </c>
    </row>
    <row r="78" spans="1:14" s="3" customFormat="1" ht="18" customHeight="1" x14ac:dyDescent="0.25">
      <c r="A78" s="67"/>
      <c r="B78" s="21" t="s">
        <v>42</v>
      </c>
      <c r="C78" s="22" t="s">
        <v>21</v>
      </c>
      <c r="D78" s="16"/>
      <c r="E78" s="16"/>
      <c r="F78" s="74" t="str">
        <f t="shared" si="5"/>
        <v/>
      </c>
      <c r="G78" s="16"/>
      <c r="I78" s="29" t="s">
        <v>34</v>
      </c>
      <c r="J78" s="29" t="str">
        <f t="shared" si="6"/>
        <v/>
      </c>
      <c r="K78" s="3">
        <f t="shared" si="7"/>
        <v>0</v>
      </c>
      <c r="L78" s="3" t="str">
        <f>IF(ISBLANK(G78),"",SUM(K$9:K78))</f>
        <v/>
      </c>
      <c r="M78" s="3" t="str">
        <f t="shared" si="8"/>
        <v>Epicerie salée</v>
      </c>
      <c r="N78" s="3" t="str">
        <f t="shared" si="9"/>
        <v/>
      </c>
    </row>
    <row r="79" spans="1:14" s="3" customFormat="1" ht="18" customHeight="1" x14ac:dyDescent="0.25">
      <c r="A79" s="67"/>
      <c r="B79" s="21" t="s">
        <v>43</v>
      </c>
      <c r="C79" s="22" t="s">
        <v>21</v>
      </c>
      <c r="D79" s="16"/>
      <c r="E79" s="16"/>
      <c r="F79" s="74" t="str">
        <f t="shared" si="5"/>
        <v/>
      </c>
      <c r="G79" s="16"/>
      <c r="I79" s="29" t="s">
        <v>34</v>
      </c>
      <c r="J79" s="29" t="str">
        <f t="shared" si="6"/>
        <v/>
      </c>
      <c r="K79" s="3">
        <f t="shared" si="7"/>
        <v>0</v>
      </c>
      <c r="L79" s="3" t="str">
        <f>IF(ISBLANK(G79),"",SUM(K$9:K79))</f>
        <v/>
      </c>
      <c r="M79" s="3" t="str">
        <f t="shared" si="8"/>
        <v>Epicerie salée</v>
      </c>
      <c r="N79" s="3" t="str">
        <f t="shared" si="9"/>
        <v/>
      </c>
    </row>
    <row r="80" spans="1:14" s="3" customFormat="1" ht="18" customHeight="1" x14ac:dyDescent="0.25">
      <c r="A80" s="67"/>
      <c r="B80" s="21" t="s">
        <v>90</v>
      </c>
      <c r="C80" s="22" t="s">
        <v>203</v>
      </c>
      <c r="D80" s="16"/>
      <c r="E80" s="16"/>
      <c r="F80" s="74" t="str">
        <f t="shared" si="5"/>
        <v/>
      </c>
      <c r="G80" s="16"/>
      <c r="I80" s="29" t="s">
        <v>34</v>
      </c>
      <c r="J80" s="29" t="str">
        <f t="shared" si="6"/>
        <v/>
      </c>
      <c r="K80" s="3">
        <f t="shared" si="7"/>
        <v>0</v>
      </c>
      <c r="L80" s="3" t="str">
        <f>IF(ISBLANK(G80),"",SUM(K$9:K80))</f>
        <v/>
      </c>
      <c r="M80" s="3" t="str">
        <f t="shared" si="8"/>
        <v>Epicerie salée</v>
      </c>
      <c r="N80" s="3" t="str">
        <f t="shared" si="9"/>
        <v/>
      </c>
    </row>
    <row r="81" spans="1:14" s="3" customFormat="1" ht="18" customHeight="1" x14ac:dyDescent="0.25">
      <c r="A81" s="67"/>
      <c r="B81" s="21" t="s">
        <v>91</v>
      </c>
      <c r="C81" s="22" t="s">
        <v>203</v>
      </c>
      <c r="D81" s="16"/>
      <c r="E81" s="16"/>
      <c r="F81" s="74" t="str">
        <f t="shared" si="5"/>
        <v/>
      </c>
      <c r="G81" s="16"/>
      <c r="I81" s="29" t="s">
        <v>34</v>
      </c>
      <c r="J81" s="29" t="str">
        <f t="shared" si="6"/>
        <v/>
      </c>
      <c r="K81" s="3">
        <f t="shared" si="7"/>
        <v>0</v>
      </c>
      <c r="L81" s="3" t="str">
        <f>IF(ISBLANK(G81),"",SUM(K$9:K81))</f>
        <v/>
      </c>
      <c r="M81" s="3" t="str">
        <f t="shared" si="8"/>
        <v>Epicerie salée</v>
      </c>
      <c r="N81" s="3" t="str">
        <f t="shared" si="9"/>
        <v/>
      </c>
    </row>
    <row r="82" spans="1:14" s="3" customFormat="1" ht="18" customHeight="1" x14ac:dyDescent="0.25">
      <c r="A82" s="67"/>
      <c r="B82" s="21" t="s">
        <v>92</v>
      </c>
      <c r="C82" s="22" t="s">
        <v>203</v>
      </c>
      <c r="D82" s="16"/>
      <c r="E82" s="16"/>
      <c r="F82" s="74" t="str">
        <f t="shared" si="5"/>
        <v/>
      </c>
      <c r="G82" s="16"/>
      <c r="I82" s="29" t="s">
        <v>34</v>
      </c>
      <c r="J82" s="29" t="str">
        <f t="shared" si="6"/>
        <v/>
      </c>
      <c r="K82" s="3">
        <f t="shared" si="7"/>
        <v>0</v>
      </c>
      <c r="L82" s="3" t="str">
        <f>IF(ISBLANK(G82),"",SUM(K$9:K82))</f>
        <v/>
      </c>
      <c r="M82" s="3" t="str">
        <f t="shared" si="8"/>
        <v>Epicerie salée</v>
      </c>
      <c r="N82" s="3" t="str">
        <f t="shared" si="9"/>
        <v/>
      </c>
    </row>
    <row r="83" spans="1:14" s="3" customFormat="1" ht="18" customHeight="1" x14ac:dyDescent="0.25">
      <c r="A83" s="67"/>
      <c r="B83" s="21" t="s">
        <v>93</v>
      </c>
      <c r="C83" s="22" t="s">
        <v>203</v>
      </c>
      <c r="D83" s="16"/>
      <c r="E83" s="16"/>
      <c r="F83" s="74" t="str">
        <f t="shared" si="5"/>
        <v/>
      </c>
      <c r="G83" s="16"/>
      <c r="I83" s="29" t="s">
        <v>34</v>
      </c>
      <c r="J83" s="29" t="str">
        <f t="shared" si="6"/>
        <v/>
      </c>
      <c r="K83" s="3">
        <f t="shared" si="7"/>
        <v>0</v>
      </c>
      <c r="L83" s="3" t="str">
        <f>IF(ISBLANK(G83),"",SUM(K$9:K83))</f>
        <v/>
      </c>
      <c r="M83" s="3" t="str">
        <f t="shared" si="8"/>
        <v>Epicerie salée</v>
      </c>
      <c r="N83" s="3" t="str">
        <f t="shared" si="9"/>
        <v/>
      </c>
    </row>
    <row r="84" spans="1:14" s="3" customFormat="1" ht="18" customHeight="1" x14ac:dyDescent="0.25">
      <c r="A84" s="67"/>
      <c r="B84" s="21" t="s">
        <v>97</v>
      </c>
      <c r="C84" s="22" t="s">
        <v>203</v>
      </c>
      <c r="D84" s="16"/>
      <c r="E84" s="16"/>
      <c r="F84" s="74" t="str">
        <f t="shared" si="5"/>
        <v/>
      </c>
      <c r="G84" s="16"/>
      <c r="I84" s="29" t="s">
        <v>34</v>
      </c>
      <c r="J84" s="29" t="str">
        <f t="shared" si="6"/>
        <v/>
      </c>
      <c r="K84" s="3">
        <f t="shared" si="7"/>
        <v>0</v>
      </c>
      <c r="L84" s="3" t="str">
        <f>IF(ISBLANK(G84),"",SUM(K$9:K84))</f>
        <v/>
      </c>
      <c r="M84" s="3" t="str">
        <f t="shared" si="8"/>
        <v>Epicerie salée</v>
      </c>
      <c r="N84" s="3" t="str">
        <f t="shared" si="9"/>
        <v/>
      </c>
    </row>
    <row r="85" spans="1:14" s="3" customFormat="1" ht="18" customHeight="1" x14ac:dyDescent="0.25">
      <c r="A85" s="67"/>
      <c r="B85" s="21" t="s">
        <v>98</v>
      </c>
      <c r="C85" s="22" t="s">
        <v>59</v>
      </c>
      <c r="D85" s="16"/>
      <c r="E85" s="16"/>
      <c r="F85" s="74" t="str">
        <f t="shared" si="5"/>
        <v/>
      </c>
      <c r="G85" s="16"/>
      <c r="I85" s="29" t="s">
        <v>34</v>
      </c>
      <c r="J85" s="29" t="str">
        <f t="shared" si="6"/>
        <v/>
      </c>
      <c r="K85" s="3">
        <f t="shared" si="7"/>
        <v>0</v>
      </c>
      <c r="L85" s="3" t="str">
        <f>IF(ISBLANK(G85),"",SUM(K$9:K85))</f>
        <v/>
      </c>
      <c r="M85" s="3" t="str">
        <f t="shared" si="8"/>
        <v>Epicerie salée</v>
      </c>
      <c r="N85" s="3" t="str">
        <f t="shared" si="9"/>
        <v/>
      </c>
    </row>
    <row r="86" spans="1:14" s="3" customFormat="1" ht="18" customHeight="1" x14ac:dyDescent="0.25">
      <c r="A86" s="67"/>
      <c r="B86" s="21" t="s">
        <v>119</v>
      </c>
      <c r="C86" s="22" t="s">
        <v>59</v>
      </c>
      <c r="D86" s="16"/>
      <c r="E86" s="16"/>
      <c r="F86" s="74" t="str">
        <f t="shared" si="5"/>
        <v/>
      </c>
      <c r="G86" s="16"/>
      <c r="I86" s="29" t="s">
        <v>34</v>
      </c>
      <c r="J86" s="29" t="str">
        <f t="shared" si="6"/>
        <v/>
      </c>
      <c r="K86" s="3">
        <f t="shared" si="7"/>
        <v>0</v>
      </c>
      <c r="L86" s="3" t="str">
        <f>IF(ISBLANK(G86),"",SUM(K$9:K86))</f>
        <v/>
      </c>
      <c r="M86" s="3" t="str">
        <f t="shared" si="8"/>
        <v>Epicerie salée</v>
      </c>
      <c r="N86" s="3" t="str">
        <f t="shared" si="9"/>
        <v/>
      </c>
    </row>
    <row r="87" spans="1:14" s="3" customFormat="1" ht="18" customHeight="1" x14ac:dyDescent="0.25">
      <c r="A87" s="67"/>
      <c r="B87" s="21" t="s">
        <v>58</v>
      </c>
      <c r="C87" s="22" t="s">
        <v>59</v>
      </c>
      <c r="D87" s="16"/>
      <c r="E87" s="16"/>
      <c r="F87" s="74" t="str">
        <f t="shared" si="5"/>
        <v/>
      </c>
      <c r="G87" s="16"/>
      <c r="I87" s="29" t="s">
        <v>34</v>
      </c>
      <c r="J87" s="29" t="str">
        <f t="shared" si="6"/>
        <v/>
      </c>
      <c r="K87" s="3">
        <f t="shared" si="7"/>
        <v>0</v>
      </c>
      <c r="L87" s="3" t="str">
        <f>IF(ISBLANK(G87),"",SUM(K$9:K87))</f>
        <v/>
      </c>
      <c r="M87" s="3" t="str">
        <f t="shared" si="8"/>
        <v>Epicerie salée</v>
      </c>
      <c r="N87" s="3" t="str">
        <f t="shared" si="9"/>
        <v/>
      </c>
    </row>
    <row r="88" spans="1:14" s="3" customFormat="1" ht="18" customHeight="1" x14ac:dyDescent="0.25">
      <c r="A88" s="67"/>
      <c r="B88" s="21" t="s">
        <v>62</v>
      </c>
      <c r="C88" s="22" t="s">
        <v>21</v>
      </c>
      <c r="D88" s="16"/>
      <c r="E88" s="16"/>
      <c r="F88" s="74" t="str">
        <f t="shared" si="5"/>
        <v/>
      </c>
      <c r="G88" s="16"/>
      <c r="I88" s="29" t="s">
        <v>34</v>
      </c>
      <c r="J88" s="29" t="str">
        <f t="shared" si="6"/>
        <v/>
      </c>
      <c r="K88" s="3">
        <f t="shared" si="7"/>
        <v>0</v>
      </c>
      <c r="L88" s="3" t="str">
        <f>IF(ISBLANK(G88),"",SUM(K$9:K88))</f>
        <v/>
      </c>
      <c r="M88" s="3" t="str">
        <f t="shared" si="8"/>
        <v>Epicerie salée</v>
      </c>
      <c r="N88" s="3" t="str">
        <f t="shared" si="9"/>
        <v/>
      </c>
    </row>
    <row r="89" spans="1:14" s="3" customFormat="1" ht="18" customHeight="1" x14ac:dyDescent="0.25">
      <c r="A89" s="67"/>
      <c r="B89" s="21" t="s">
        <v>63</v>
      </c>
      <c r="C89" s="22" t="s">
        <v>151</v>
      </c>
      <c r="D89" s="16"/>
      <c r="E89" s="16"/>
      <c r="F89" s="74" t="str">
        <f t="shared" si="5"/>
        <v/>
      </c>
      <c r="G89" s="16"/>
      <c r="I89" s="29" t="s">
        <v>34</v>
      </c>
      <c r="J89" s="29" t="str">
        <f t="shared" si="6"/>
        <v/>
      </c>
      <c r="K89" s="3">
        <f t="shared" si="7"/>
        <v>0</v>
      </c>
      <c r="L89" s="3" t="str">
        <f>IF(ISBLANK(G89),"",SUM(K$9:K89))</f>
        <v/>
      </c>
      <c r="M89" s="3" t="str">
        <f t="shared" si="8"/>
        <v>Epicerie salée</v>
      </c>
      <c r="N89" s="3" t="str">
        <f t="shared" si="9"/>
        <v/>
      </c>
    </row>
    <row r="90" spans="1:14" s="3" customFormat="1" ht="18" customHeight="1" x14ac:dyDescent="0.25">
      <c r="A90" s="67"/>
      <c r="B90" s="21" t="s">
        <v>64</v>
      </c>
      <c r="C90" s="22" t="s">
        <v>151</v>
      </c>
      <c r="D90" s="16"/>
      <c r="E90" s="16"/>
      <c r="F90" s="74" t="str">
        <f t="shared" si="5"/>
        <v/>
      </c>
      <c r="G90" s="16"/>
      <c r="I90" s="29" t="s">
        <v>34</v>
      </c>
      <c r="J90" s="29" t="str">
        <f t="shared" si="6"/>
        <v/>
      </c>
      <c r="K90" s="3">
        <f t="shared" si="7"/>
        <v>0</v>
      </c>
      <c r="L90" s="3" t="str">
        <f>IF(ISBLANK(G90),"",SUM(K$9:K90))</f>
        <v/>
      </c>
      <c r="M90" s="3" t="str">
        <f t="shared" si="8"/>
        <v>Epicerie salée</v>
      </c>
      <c r="N90" s="3" t="str">
        <f t="shared" si="9"/>
        <v/>
      </c>
    </row>
    <row r="91" spans="1:14" s="3" customFormat="1" ht="18" customHeight="1" x14ac:dyDescent="0.25">
      <c r="A91" s="67"/>
      <c r="B91" s="21" t="s">
        <v>113</v>
      </c>
      <c r="C91" s="22" t="s">
        <v>151</v>
      </c>
      <c r="D91" s="16"/>
      <c r="E91" s="16"/>
      <c r="F91" s="74" t="str">
        <f t="shared" si="5"/>
        <v/>
      </c>
      <c r="G91" s="16"/>
      <c r="I91" s="29" t="s">
        <v>34</v>
      </c>
      <c r="J91" s="29" t="str">
        <f t="shared" si="6"/>
        <v/>
      </c>
      <c r="K91" s="3">
        <f t="shared" si="7"/>
        <v>0</v>
      </c>
      <c r="L91" s="3" t="str">
        <f>IF(ISBLANK(G91),"",SUM(K$9:K91))</f>
        <v/>
      </c>
      <c r="M91" s="3" t="str">
        <f t="shared" si="8"/>
        <v>Epicerie salée</v>
      </c>
      <c r="N91" s="3" t="str">
        <f t="shared" si="9"/>
        <v/>
      </c>
    </row>
    <row r="92" spans="1:14" s="3" customFormat="1" ht="18" customHeight="1" x14ac:dyDescent="0.25">
      <c r="A92" s="67"/>
      <c r="B92" s="21" t="s">
        <v>114</v>
      </c>
      <c r="C92" s="22" t="s">
        <v>151</v>
      </c>
      <c r="D92" s="16"/>
      <c r="E92" s="16"/>
      <c r="F92" s="74" t="str">
        <f t="shared" si="5"/>
        <v/>
      </c>
      <c r="G92" s="16"/>
      <c r="I92" s="29" t="s">
        <v>34</v>
      </c>
      <c r="J92" s="29" t="str">
        <f t="shared" si="6"/>
        <v/>
      </c>
      <c r="K92" s="3">
        <f t="shared" si="7"/>
        <v>0</v>
      </c>
      <c r="L92" s="3" t="str">
        <f>IF(ISBLANK(G92),"",SUM(K$9:K92))</f>
        <v/>
      </c>
      <c r="M92" s="3" t="str">
        <f t="shared" si="8"/>
        <v>Epicerie salée</v>
      </c>
      <c r="N92" s="3" t="str">
        <f t="shared" si="9"/>
        <v/>
      </c>
    </row>
    <row r="93" spans="1:14" s="3" customFormat="1" ht="18" customHeight="1" x14ac:dyDescent="0.25">
      <c r="A93" s="67"/>
      <c r="B93" s="21" t="s">
        <v>157</v>
      </c>
      <c r="C93" s="22" t="s">
        <v>202</v>
      </c>
      <c r="D93" s="16"/>
      <c r="E93" s="16"/>
      <c r="F93" s="74" t="str">
        <f t="shared" si="5"/>
        <v/>
      </c>
      <c r="G93" s="16"/>
      <c r="I93" s="29" t="s">
        <v>34</v>
      </c>
      <c r="J93" s="29" t="str">
        <f t="shared" si="6"/>
        <v/>
      </c>
      <c r="K93" s="3">
        <f t="shared" si="7"/>
        <v>0</v>
      </c>
      <c r="L93" s="3" t="str">
        <f>IF(ISBLANK(G93),"",SUM(K$9:K93))</f>
        <v/>
      </c>
      <c r="M93" s="3" t="str">
        <f t="shared" si="8"/>
        <v>Epicerie salée</v>
      </c>
      <c r="N93" s="3" t="str">
        <f t="shared" si="9"/>
        <v/>
      </c>
    </row>
    <row r="94" spans="1:14" s="3" customFormat="1" ht="18" customHeight="1" x14ac:dyDescent="0.25">
      <c r="A94" s="67"/>
      <c r="B94" s="21" t="s">
        <v>158</v>
      </c>
      <c r="C94" s="22" t="s">
        <v>202</v>
      </c>
      <c r="D94" s="16"/>
      <c r="E94" s="16"/>
      <c r="F94" s="74" t="str">
        <f t="shared" si="5"/>
        <v/>
      </c>
      <c r="G94" s="16"/>
      <c r="I94" s="29" t="s">
        <v>34</v>
      </c>
      <c r="J94" s="29" t="str">
        <f t="shared" si="6"/>
        <v/>
      </c>
      <c r="K94" s="3">
        <f t="shared" si="7"/>
        <v>0</v>
      </c>
      <c r="L94" s="3" t="str">
        <f>IF(ISBLANK(G94),"",SUM(K$9:K94))</f>
        <v/>
      </c>
      <c r="M94" s="3" t="str">
        <f t="shared" si="8"/>
        <v>Epicerie salée</v>
      </c>
      <c r="N94" s="3" t="str">
        <f t="shared" si="9"/>
        <v/>
      </c>
    </row>
    <row r="95" spans="1:14" s="3" customFormat="1" ht="18" customHeight="1" x14ac:dyDescent="0.25">
      <c r="A95" s="67"/>
      <c r="B95" s="21" t="s">
        <v>110</v>
      </c>
      <c r="C95" s="22" t="s">
        <v>202</v>
      </c>
      <c r="D95" s="16"/>
      <c r="E95" s="16"/>
      <c r="F95" s="74" t="str">
        <f t="shared" si="5"/>
        <v/>
      </c>
      <c r="G95" s="16"/>
      <c r="I95" s="29" t="s">
        <v>34</v>
      </c>
      <c r="J95" s="29" t="str">
        <f t="shared" si="6"/>
        <v/>
      </c>
      <c r="K95" s="3">
        <f t="shared" si="7"/>
        <v>0</v>
      </c>
      <c r="L95" s="3" t="str">
        <f>IF(ISBLANK(G95),"",SUM(K$9:K95))</f>
        <v/>
      </c>
      <c r="M95" s="3" t="str">
        <f t="shared" si="8"/>
        <v>Epicerie salée</v>
      </c>
      <c r="N95" s="3" t="str">
        <f t="shared" si="9"/>
        <v/>
      </c>
    </row>
    <row r="96" spans="1:14" s="3" customFormat="1" ht="18" customHeight="1" x14ac:dyDescent="0.25">
      <c r="A96" s="67"/>
      <c r="B96" s="21" t="s">
        <v>159</v>
      </c>
      <c r="C96" s="22" t="s">
        <v>202</v>
      </c>
      <c r="D96" s="16"/>
      <c r="E96" s="16"/>
      <c r="F96" s="74" t="str">
        <f t="shared" si="5"/>
        <v/>
      </c>
      <c r="G96" s="16"/>
      <c r="I96" s="29" t="s">
        <v>34</v>
      </c>
      <c r="J96" s="29" t="str">
        <f t="shared" si="6"/>
        <v/>
      </c>
      <c r="K96" s="3">
        <f t="shared" si="7"/>
        <v>0</v>
      </c>
      <c r="L96" s="3" t="str">
        <f>IF(ISBLANK(G96),"",SUM(K$9:K96))</f>
        <v/>
      </c>
      <c r="M96" s="3" t="str">
        <f t="shared" si="8"/>
        <v>Epicerie salée</v>
      </c>
      <c r="N96" s="3" t="str">
        <f t="shared" si="9"/>
        <v/>
      </c>
    </row>
    <row r="97" spans="1:14" s="3" customFormat="1" ht="18" customHeight="1" x14ac:dyDescent="0.25">
      <c r="A97" s="67"/>
      <c r="B97" s="21" t="s">
        <v>160</v>
      </c>
      <c r="C97" s="22" t="s">
        <v>203</v>
      </c>
      <c r="D97" s="16"/>
      <c r="E97" s="16"/>
      <c r="F97" s="74" t="str">
        <f t="shared" si="5"/>
        <v/>
      </c>
      <c r="G97" s="16"/>
      <c r="I97" s="29" t="s">
        <v>34</v>
      </c>
      <c r="J97" s="29" t="str">
        <f t="shared" si="6"/>
        <v/>
      </c>
      <c r="K97" s="3">
        <f t="shared" si="7"/>
        <v>0</v>
      </c>
      <c r="L97" s="3" t="str">
        <f>IF(ISBLANK(G97),"",SUM(K$9:K97))</f>
        <v/>
      </c>
      <c r="M97" s="3" t="str">
        <f t="shared" si="8"/>
        <v>Epicerie salée</v>
      </c>
      <c r="N97" s="3" t="str">
        <f t="shared" si="9"/>
        <v/>
      </c>
    </row>
    <row r="98" spans="1:14" s="3" customFormat="1" ht="18" customHeight="1" x14ac:dyDescent="0.25">
      <c r="A98" s="67"/>
      <c r="B98" s="21" t="s">
        <v>111</v>
      </c>
      <c r="C98" s="22" t="s">
        <v>202</v>
      </c>
      <c r="D98" s="16"/>
      <c r="E98" s="16"/>
      <c r="F98" s="74" t="str">
        <f t="shared" si="5"/>
        <v/>
      </c>
      <c r="G98" s="16"/>
      <c r="I98" s="29" t="s">
        <v>34</v>
      </c>
      <c r="J98" s="29" t="str">
        <f t="shared" si="6"/>
        <v/>
      </c>
      <c r="K98" s="3">
        <f t="shared" si="7"/>
        <v>0</v>
      </c>
      <c r="L98" s="3" t="str">
        <f>IF(ISBLANK(G98),"",SUM(K$9:K98))</f>
        <v/>
      </c>
      <c r="M98" s="3" t="str">
        <f t="shared" si="8"/>
        <v>Epicerie salée</v>
      </c>
      <c r="N98" s="3" t="str">
        <f t="shared" si="9"/>
        <v/>
      </c>
    </row>
    <row r="99" spans="1:14" s="3" customFormat="1" ht="18" customHeight="1" x14ac:dyDescent="0.25">
      <c r="A99" s="67"/>
      <c r="B99" s="21" t="s">
        <v>112</v>
      </c>
      <c r="C99" s="22" t="s">
        <v>202</v>
      </c>
      <c r="D99" s="16"/>
      <c r="E99" s="16"/>
      <c r="F99" s="74" t="str">
        <f t="shared" si="5"/>
        <v/>
      </c>
      <c r="G99" s="16"/>
      <c r="I99" s="29" t="s">
        <v>34</v>
      </c>
      <c r="J99" s="29" t="str">
        <f t="shared" si="6"/>
        <v/>
      </c>
      <c r="K99" s="3">
        <f t="shared" si="7"/>
        <v>0</v>
      </c>
      <c r="L99" s="3" t="str">
        <f>IF(ISBLANK(G99),"",SUM(K$9:K99))</f>
        <v/>
      </c>
      <c r="M99" s="3" t="str">
        <f t="shared" si="8"/>
        <v>Epicerie salée</v>
      </c>
      <c r="N99" s="3" t="str">
        <f t="shared" si="9"/>
        <v/>
      </c>
    </row>
    <row r="100" spans="1:14" s="3" customFormat="1" ht="18" customHeight="1" x14ac:dyDescent="0.25">
      <c r="A100" s="67"/>
      <c r="B100" s="21" t="s">
        <v>205</v>
      </c>
      <c r="C100" s="22" t="s">
        <v>204</v>
      </c>
      <c r="D100" s="16"/>
      <c r="E100" s="16"/>
      <c r="F100" s="74" t="str">
        <f t="shared" si="5"/>
        <v/>
      </c>
      <c r="G100" s="16"/>
      <c r="I100" s="29" t="s">
        <v>34</v>
      </c>
      <c r="J100" s="29" t="str">
        <f t="shared" si="6"/>
        <v/>
      </c>
      <c r="K100" s="3">
        <f t="shared" si="7"/>
        <v>0</v>
      </c>
      <c r="L100" s="3" t="str">
        <f>IF(ISBLANK(G100),"",SUM(K$9:K100))</f>
        <v/>
      </c>
      <c r="M100" s="3" t="str">
        <f t="shared" si="8"/>
        <v>Epicerie salée</v>
      </c>
      <c r="N100" s="3" t="str">
        <f t="shared" si="9"/>
        <v/>
      </c>
    </row>
    <row r="101" spans="1:14" s="3" customFormat="1" ht="18" customHeight="1" x14ac:dyDescent="0.25">
      <c r="A101" s="67"/>
      <c r="B101" s="21" t="s">
        <v>115</v>
      </c>
      <c r="C101" s="22" t="s">
        <v>201</v>
      </c>
      <c r="D101" s="16"/>
      <c r="E101" s="16"/>
      <c r="F101" s="74" t="str">
        <f t="shared" si="5"/>
        <v/>
      </c>
      <c r="G101" s="16"/>
      <c r="I101" s="29" t="s">
        <v>34</v>
      </c>
      <c r="J101" s="29" t="str">
        <f t="shared" si="6"/>
        <v/>
      </c>
      <c r="K101" s="3">
        <f t="shared" si="7"/>
        <v>0</v>
      </c>
      <c r="L101" s="3" t="str">
        <f>IF(ISBLANK(G101),"",SUM(K$9:K101))</f>
        <v/>
      </c>
      <c r="M101" s="3" t="str">
        <f t="shared" si="8"/>
        <v>Epicerie salée</v>
      </c>
      <c r="N101" s="3" t="str">
        <f t="shared" si="9"/>
        <v/>
      </c>
    </row>
    <row r="102" spans="1:14" s="3" customFormat="1" ht="18" customHeight="1" x14ac:dyDescent="0.25">
      <c r="A102" s="67"/>
      <c r="B102" s="21" t="s">
        <v>116</v>
      </c>
      <c r="C102" s="22" t="s">
        <v>201</v>
      </c>
      <c r="D102" s="16"/>
      <c r="E102" s="16"/>
      <c r="F102" s="74" t="str">
        <f t="shared" si="5"/>
        <v/>
      </c>
      <c r="G102" s="16"/>
      <c r="I102" s="29" t="s">
        <v>34</v>
      </c>
      <c r="J102" s="29" t="str">
        <f t="shared" si="6"/>
        <v/>
      </c>
      <c r="K102" s="3">
        <f t="shared" si="7"/>
        <v>0</v>
      </c>
      <c r="L102" s="3" t="str">
        <f>IF(ISBLANK(G102),"",SUM(K$9:K102))</f>
        <v/>
      </c>
      <c r="M102" s="3" t="str">
        <f t="shared" si="8"/>
        <v>Epicerie salée</v>
      </c>
      <c r="N102" s="3" t="str">
        <f t="shared" si="9"/>
        <v/>
      </c>
    </row>
    <row r="103" spans="1:14" s="3" customFormat="1" ht="18" customHeight="1" x14ac:dyDescent="0.25">
      <c r="A103" s="67"/>
      <c r="B103" s="21" t="s">
        <v>117</v>
      </c>
      <c r="C103" s="22" t="s">
        <v>201</v>
      </c>
      <c r="D103" s="16"/>
      <c r="E103" s="16"/>
      <c r="F103" s="74" t="str">
        <f t="shared" si="5"/>
        <v/>
      </c>
      <c r="G103" s="16"/>
      <c r="I103" s="29" t="s">
        <v>34</v>
      </c>
      <c r="J103" s="29" t="str">
        <f t="shared" si="6"/>
        <v/>
      </c>
      <c r="K103" s="3">
        <f t="shared" si="7"/>
        <v>0</v>
      </c>
      <c r="L103" s="3" t="str">
        <f>IF(ISBLANK(G103),"",SUM(K$9:K103))</f>
        <v/>
      </c>
      <c r="M103" s="3" t="str">
        <f t="shared" si="8"/>
        <v>Epicerie salée</v>
      </c>
      <c r="N103" s="3" t="str">
        <f t="shared" si="9"/>
        <v/>
      </c>
    </row>
    <row r="104" spans="1:14" s="3" customFormat="1" ht="18" customHeight="1" x14ac:dyDescent="0.25">
      <c r="A104" s="67"/>
      <c r="B104" s="21" t="s">
        <v>118</v>
      </c>
      <c r="C104" s="22" t="s">
        <v>201</v>
      </c>
      <c r="D104" s="16"/>
      <c r="E104" s="16"/>
      <c r="F104" s="74" t="str">
        <f t="shared" si="5"/>
        <v/>
      </c>
      <c r="G104" s="16"/>
      <c r="I104" s="29" t="s">
        <v>34</v>
      </c>
      <c r="J104" s="29" t="str">
        <f t="shared" si="6"/>
        <v/>
      </c>
      <c r="K104" s="3">
        <f t="shared" si="7"/>
        <v>0</v>
      </c>
      <c r="L104" s="3" t="str">
        <f>IF(ISBLANK(G104),"",SUM(K$9:K104))</f>
        <v/>
      </c>
      <c r="M104" s="3" t="str">
        <f t="shared" si="8"/>
        <v>Epicerie salée</v>
      </c>
      <c r="N104" s="3" t="str">
        <f t="shared" si="9"/>
        <v/>
      </c>
    </row>
    <row r="105" spans="1:14" s="3" customFormat="1" ht="18" customHeight="1" x14ac:dyDescent="0.25">
      <c r="A105" s="67"/>
      <c r="B105" s="21"/>
      <c r="C105" s="22"/>
      <c r="D105" s="16"/>
      <c r="E105" s="16"/>
      <c r="F105" s="74" t="str">
        <f t="shared" si="5"/>
        <v/>
      </c>
      <c r="G105" s="16"/>
      <c r="I105" s="29" t="s">
        <v>34</v>
      </c>
      <c r="J105" s="29" t="str">
        <f t="shared" si="6"/>
        <v/>
      </c>
      <c r="K105" s="3">
        <f t="shared" si="7"/>
        <v>0</v>
      </c>
      <c r="L105" s="3" t="str">
        <f>IF(ISBLANK(G105),"",SUM(K$9:K105))</f>
        <v/>
      </c>
      <c r="M105" s="3" t="str">
        <f t="shared" si="8"/>
        <v>Epicerie salée</v>
      </c>
      <c r="N105" s="3" t="str">
        <f t="shared" si="9"/>
        <v/>
      </c>
    </row>
    <row r="106" spans="1:14" s="3" customFormat="1" ht="18" customHeight="1" x14ac:dyDescent="0.25">
      <c r="A106" s="67"/>
      <c r="B106" s="21"/>
      <c r="C106" s="22"/>
      <c r="D106" s="16"/>
      <c r="E106" s="16"/>
      <c r="F106" s="74" t="str">
        <f t="shared" si="5"/>
        <v/>
      </c>
      <c r="G106" s="16"/>
      <c r="I106" s="29" t="s">
        <v>34</v>
      </c>
      <c r="J106" s="29" t="str">
        <f t="shared" si="6"/>
        <v/>
      </c>
      <c r="K106" s="3">
        <f t="shared" si="7"/>
        <v>0</v>
      </c>
      <c r="L106" s="3" t="str">
        <f>IF(ISBLANK(G106),"",SUM(K$9:K106))</f>
        <v/>
      </c>
      <c r="M106" s="3" t="str">
        <f t="shared" si="8"/>
        <v>Epicerie salée</v>
      </c>
      <c r="N106" s="3" t="str">
        <f t="shared" si="9"/>
        <v/>
      </c>
    </row>
    <row r="107" spans="1:14" s="3" customFormat="1" ht="18" customHeight="1" x14ac:dyDescent="0.25">
      <c r="A107" s="67"/>
      <c r="B107" s="21"/>
      <c r="C107" s="22"/>
      <c r="D107" s="16"/>
      <c r="E107" s="16"/>
      <c r="F107" s="74" t="str">
        <f t="shared" si="5"/>
        <v/>
      </c>
      <c r="G107" s="16"/>
      <c r="I107" s="29" t="s">
        <v>34</v>
      </c>
      <c r="J107" s="29" t="str">
        <f t="shared" si="6"/>
        <v/>
      </c>
      <c r="K107" s="3">
        <f t="shared" si="7"/>
        <v>0</v>
      </c>
      <c r="L107" s="3" t="str">
        <f>IF(ISBLANK(G107),"",SUM(K$9:K107))</f>
        <v/>
      </c>
      <c r="M107" s="3" t="str">
        <f t="shared" si="8"/>
        <v>Epicerie salée</v>
      </c>
      <c r="N107" s="3" t="str">
        <f t="shared" si="9"/>
        <v/>
      </c>
    </row>
    <row r="108" spans="1:14" s="3" customFormat="1" ht="18" customHeight="1" x14ac:dyDescent="0.25">
      <c r="A108" s="67"/>
      <c r="B108" s="21"/>
      <c r="C108" s="22"/>
      <c r="D108" s="16"/>
      <c r="E108" s="16"/>
      <c r="F108" s="74" t="str">
        <f t="shared" si="5"/>
        <v/>
      </c>
      <c r="G108" s="16"/>
      <c r="I108" s="29" t="s">
        <v>34</v>
      </c>
      <c r="J108" s="29" t="str">
        <f t="shared" si="6"/>
        <v/>
      </c>
      <c r="K108" s="3">
        <f t="shared" si="7"/>
        <v>0</v>
      </c>
      <c r="L108" s="3" t="str">
        <f>IF(ISBLANK(G108),"",SUM(K$9:K108))</f>
        <v/>
      </c>
      <c r="M108" s="3" t="str">
        <f t="shared" si="8"/>
        <v>Epicerie salée</v>
      </c>
      <c r="N108" s="3" t="str">
        <f t="shared" si="9"/>
        <v/>
      </c>
    </row>
    <row r="109" spans="1:14" s="3" customFormat="1" ht="18" customHeight="1" x14ac:dyDescent="0.25">
      <c r="A109" s="68"/>
      <c r="B109" s="23"/>
      <c r="C109" s="24"/>
      <c r="D109" s="17"/>
      <c r="E109" s="17"/>
      <c r="F109" s="75" t="str">
        <f t="shared" si="5"/>
        <v/>
      </c>
      <c r="G109" s="17"/>
      <c r="I109" s="29" t="s">
        <v>34</v>
      </c>
      <c r="J109" s="29" t="str">
        <f t="shared" si="6"/>
        <v/>
      </c>
      <c r="K109" s="3">
        <f t="shared" si="7"/>
        <v>0</v>
      </c>
      <c r="L109" s="3" t="str">
        <f>IF(ISBLANK(G109),"",SUM(K$9:K109))</f>
        <v/>
      </c>
      <c r="M109" s="3" t="str">
        <f t="shared" si="8"/>
        <v>Epicerie salée</v>
      </c>
      <c r="N109" s="3" t="str">
        <f t="shared" si="9"/>
        <v/>
      </c>
    </row>
    <row r="110" spans="1:14" s="3" customFormat="1" ht="18" customHeight="1" x14ac:dyDescent="0.25">
      <c r="A110" s="66" t="s">
        <v>177</v>
      </c>
      <c r="B110" s="25" t="s">
        <v>122</v>
      </c>
      <c r="C110" s="26" t="s">
        <v>203</v>
      </c>
      <c r="D110" s="18"/>
      <c r="E110" s="18"/>
      <c r="F110" s="76" t="str">
        <f t="shared" si="5"/>
        <v/>
      </c>
      <c r="G110" s="18"/>
      <c r="I110" s="29" t="s">
        <v>35</v>
      </c>
      <c r="J110" s="29" t="str">
        <f t="shared" si="6"/>
        <v/>
      </c>
      <c r="K110" s="3">
        <f t="shared" si="7"/>
        <v>0</v>
      </c>
      <c r="L110" s="3" t="str">
        <f>IF(ISBLANK(G110),"",SUM(K$9:K110))</f>
        <v/>
      </c>
      <c r="M110" s="3" t="str">
        <f t="shared" si="8"/>
        <v>Epicerie sucrée</v>
      </c>
      <c r="N110" s="3" t="str">
        <f t="shared" si="9"/>
        <v/>
      </c>
    </row>
    <row r="111" spans="1:14" s="3" customFormat="1" ht="18" customHeight="1" x14ac:dyDescent="0.25">
      <c r="A111" s="69"/>
      <c r="B111" s="21" t="s">
        <v>123</v>
      </c>
      <c r="C111" s="22" t="s">
        <v>203</v>
      </c>
      <c r="D111" s="16"/>
      <c r="E111" s="16"/>
      <c r="F111" s="74" t="str">
        <f t="shared" si="5"/>
        <v/>
      </c>
      <c r="G111" s="16"/>
      <c r="I111" s="29" t="s">
        <v>35</v>
      </c>
      <c r="J111" s="29" t="str">
        <f t="shared" si="6"/>
        <v/>
      </c>
      <c r="K111" s="3">
        <f t="shared" si="7"/>
        <v>0</v>
      </c>
      <c r="L111" s="3" t="str">
        <f>IF(ISBLANK(G111),"",SUM(K$9:K111))</f>
        <v/>
      </c>
      <c r="M111" s="3" t="str">
        <f t="shared" si="8"/>
        <v>Epicerie sucrée</v>
      </c>
      <c r="N111" s="3" t="str">
        <f t="shared" si="9"/>
        <v/>
      </c>
    </row>
    <row r="112" spans="1:14" s="3" customFormat="1" ht="18" customHeight="1" x14ac:dyDescent="0.25">
      <c r="A112" s="69"/>
      <c r="B112" s="21" t="s">
        <v>124</v>
      </c>
      <c r="C112" s="22" t="s">
        <v>204</v>
      </c>
      <c r="D112" s="16"/>
      <c r="E112" s="16"/>
      <c r="F112" s="74" t="str">
        <f t="shared" si="5"/>
        <v/>
      </c>
      <c r="G112" s="16"/>
      <c r="I112" s="29" t="s">
        <v>35</v>
      </c>
      <c r="J112" s="29" t="str">
        <f t="shared" si="6"/>
        <v/>
      </c>
      <c r="K112" s="3">
        <f t="shared" si="7"/>
        <v>0</v>
      </c>
      <c r="L112" s="3" t="str">
        <f>IF(ISBLANK(G112),"",SUM(K$9:K112))</f>
        <v/>
      </c>
      <c r="M112" s="3" t="str">
        <f t="shared" si="8"/>
        <v>Epicerie sucrée</v>
      </c>
      <c r="N112" s="3" t="str">
        <f t="shared" si="9"/>
        <v/>
      </c>
    </row>
    <row r="113" spans="1:14" s="3" customFormat="1" ht="18" customHeight="1" x14ac:dyDescent="0.25">
      <c r="A113" s="69"/>
      <c r="B113" s="21" t="s">
        <v>125</v>
      </c>
      <c r="C113" s="22" t="s">
        <v>203</v>
      </c>
      <c r="D113" s="16"/>
      <c r="E113" s="16"/>
      <c r="F113" s="74" t="str">
        <f t="shared" si="5"/>
        <v/>
      </c>
      <c r="G113" s="16"/>
      <c r="I113" s="29" t="s">
        <v>35</v>
      </c>
      <c r="J113" s="29" t="str">
        <f t="shared" si="6"/>
        <v/>
      </c>
      <c r="K113" s="3">
        <f t="shared" si="7"/>
        <v>0</v>
      </c>
      <c r="L113" s="3" t="str">
        <f>IF(ISBLANK(G113),"",SUM(K$9:K113))</f>
        <v/>
      </c>
      <c r="M113" s="3" t="str">
        <f t="shared" si="8"/>
        <v>Epicerie sucrée</v>
      </c>
      <c r="N113" s="3" t="str">
        <f t="shared" si="9"/>
        <v/>
      </c>
    </row>
    <row r="114" spans="1:14" s="3" customFormat="1" ht="18" customHeight="1" x14ac:dyDescent="0.25">
      <c r="A114" s="69"/>
      <c r="B114" s="21" t="s">
        <v>126</v>
      </c>
      <c r="C114" s="22" t="s">
        <v>203</v>
      </c>
      <c r="D114" s="16"/>
      <c r="E114" s="16"/>
      <c r="F114" s="74" t="str">
        <f t="shared" si="5"/>
        <v/>
      </c>
      <c r="G114" s="16"/>
      <c r="I114" s="29" t="s">
        <v>35</v>
      </c>
      <c r="J114" s="29" t="str">
        <f t="shared" si="6"/>
        <v/>
      </c>
      <c r="K114" s="3">
        <f t="shared" si="7"/>
        <v>0</v>
      </c>
      <c r="L114" s="3" t="str">
        <f>IF(ISBLANK(G114),"",SUM(K$9:K114))</f>
        <v/>
      </c>
      <c r="M114" s="3" t="str">
        <f t="shared" si="8"/>
        <v>Epicerie sucrée</v>
      </c>
      <c r="N114" s="3" t="str">
        <f t="shared" si="9"/>
        <v/>
      </c>
    </row>
    <row r="115" spans="1:14" s="3" customFormat="1" ht="18" customHeight="1" x14ac:dyDescent="0.25">
      <c r="A115" s="69"/>
      <c r="B115" s="21" t="s">
        <v>127</v>
      </c>
      <c r="C115" s="22" t="s">
        <v>203</v>
      </c>
      <c r="D115" s="16"/>
      <c r="E115" s="16"/>
      <c r="F115" s="74" t="str">
        <f t="shared" si="5"/>
        <v/>
      </c>
      <c r="G115" s="16"/>
      <c r="I115" s="29" t="s">
        <v>35</v>
      </c>
      <c r="J115" s="29" t="str">
        <f t="shared" si="6"/>
        <v/>
      </c>
      <c r="K115" s="3">
        <f t="shared" si="7"/>
        <v>0</v>
      </c>
      <c r="L115" s="3" t="str">
        <f>IF(ISBLANK(G115),"",SUM(K$9:K115))</f>
        <v/>
      </c>
      <c r="M115" s="3" t="str">
        <f t="shared" si="8"/>
        <v>Epicerie sucrée</v>
      </c>
      <c r="N115" s="3" t="str">
        <f t="shared" si="9"/>
        <v/>
      </c>
    </row>
    <row r="116" spans="1:14" s="3" customFormat="1" ht="18" customHeight="1" x14ac:dyDescent="0.25">
      <c r="A116" s="69"/>
      <c r="B116" s="21" t="s">
        <v>128</v>
      </c>
      <c r="C116" s="22" t="s">
        <v>203</v>
      </c>
      <c r="D116" s="16"/>
      <c r="E116" s="16"/>
      <c r="F116" s="74" t="str">
        <f t="shared" si="5"/>
        <v/>
      </c>
      <c r="G116" s="16"/>
      <c r="I116" s="29" t="s">
        <v>35</v>
      </c>
      <c r="J116" s="29" t="str">
        <f t="shared" si="6"/>
        <v/>
      </c>
      <c r="K116" s="3">
        <f t="shared" si="7"/>
        <v>0</v>
      </c>
      <c r="L116" s="3" t="str">
        <f>IF(ISBLANK(G116),"",SUM(K$9:K116))</f>
        <v/>
      </c>
      <c r="M116" s="3" t="str">
        <f t="shared" si="8"/>
        <v>Epicerie sucrée</v>
      </c>
      <c r="N116" s="3" t="str">
        <f t="shared" si="9"/>
        <v/>
      </c>
    </row>
    <row r="117" spans="1:14" s="3" customFormat="1" ht="18" customHeight="1" x14ac:dyDescent="0.25">
      <c r="A117" s="69"/>
      <c r="B117" s="21" t="s">
        <v>129</v>
      </c>
      <c r="C117" s="22" t="s">
        <v>206</v>
      </c>
      <c r="D117" s="16"/>
      <c r="E117" s="16"/>
      <c r="F117" s="74" t="str">
        <f t="shared" si="5"/>
        <v/>
      </c>
      <c r="G117" s="16"/>
      <c r="I117" s="29" t="s">
        <v>35</v>
      </c>
      <c r="J117" s="29" t="str">
        <f t="shared" si="6"/>
        <v/>
      </c>
      <c r="K117" s="3">
        <f t="shared" si="7"/>
        <v>0</v>
      </c>
      <c r="L117" s="3" t="str">
        <f>IF(ISBLANK(G117),"",SUM(K$9:K117))</f>
        <v/>
      </c>
      <c r="M117" s="3" t="str">
        <f t="shared" si="8"/>
        <v>Epicerie sucrée</v>
      </c>
      <c r="N117" s="3" t="str">
        <f t="shared" si="9"/>
        <v/>
      </c>
    </row>
    <row r="118" spans="1:14" s="3" customFormat="1" ht="18" customHeight="1" x14ac:dyDescent="0.25">
      <c r="A118" s="69"/>
      <c r="B118" s="21" t="s">
        <v>130</v>
      </c>
      <c r="C118" s="22" t="s">
        <v>206</v>
      </c>
      <c r="D118" s="16"/>
      <c r="E118" s="16"/>
      <c r="F118" s="74" t="str">
        <f t="shared" si="5"/>
        <v/>
      </c>
      <c r="G118" s="16"/>
      <c r="I118" s="29" t="s">
        <v>35</v>
      </c>
      <c r="J118" s="29" t="str">
        <f t="shared" si="6"/>
        <v/>
      </c>
      <c r="K118" s="3">
        <f t="shared" si="7"/>
        <v>0</v>
      </c>
      <c r="L118" s="3" t="str">
        <f>IF(ISBLANK(G118),"",SUM(K$9:K118))</f>
        <v/>
      </c>
      <c r="M118" s="3" t="str">
        <f t="shared" si="8"/>
        <v>Epicerie sucrée</v>
      </c>
      <c r="N118" s="3" t="str">
        <f t="shared" si="9"/>
        <v/>
      </c>
    </row>
    <row r="119" spans="1:14" s="3" customFormat="1" ht="18" customHeight="1" x14ac:dyDescent="0.25">
      <c r="A119" s="69"/>
      <c r="B119" s="21" t="s">
        <v>131</v>
      </c>
      <c r="C119" s="22" t="s">
        <v>201</v>
      </c>
      <c r="D119" s="16"/>
      <c r="E119" s="16"/>
      <c r="F119" s="74" t="str">
        <f t="shared" si="5"/>
        <v/>
      </c>
      <c r="G119" s="16"/>
      <c r="I119" s="29" t="s">
        <v>35</v>
      </c>
      <c r="J119" s="29" t="str">
        <f t="shared" si="6"/>
        <v/>
      </c>
      <c r="K119" s="3">
        <f t="shared" si="7"/>
        <v>0</v>
      </c>
      <c r="L119" s="3" t="str">
        <f>IF(ISBLANK(G119),"",SUM(K$9:K119))</f>
        <v/>
      </c>
      <c r="M119" s="3" t="str">
        <f t="shared" si="8"/>
        <v>Epicerie sucrée</v>
      </c>
      <c r="N119" s="3" t="str">
        <f t="shared" si="9"/>
        <v/>
      </c>
    </row>
    <row r="120" spans="1:14" s="3" customFormat="1" ht="18" customHeight="1" x14ac:dyDescent="0.25">
      <c r="A120" s="69"/>
      <c r="B120" s="21" t="s">
        <v>132</v>
      </c>
      <c r="C120" s="22" t="s">
        <v>201</v>
      </c>
      <c r="D120" s="16"/>
      <c r="E120" s="16"/>
      <c r="F120" s="74" t="str">
        <f t="shared" si="5"/>
        <v/>
      </c>
      <c r="G120" s="16"/>
      <c r="I120" s="29" t="s">
        <v>35</v>
      </c>
      <c r="J120" s="29" t="str">
        <f t="shared" si="6"/>
        <v/>
      </c>
      <c r="K120" s="3">
        <f t="shared" si="7"/>
        <v>0</v>
      </c>
      <c r="L120" s="3" t="str">
        <f>IF(ISBLANK(G120),"",SUM(K$9:K120))</f>
        <v/>
      </c>
      <c r="M120" s="3" t="str">
        <f t="shared" si="8"/>
        <v>Epicerie sucrée</v>
      </c>
      <c r="N120" s="3" t="str">
        <f t="shared" si="9"/>
        <v/>
      </c>
    </row>
    <row r="121" spans="1:14" s="3" customFormat="1" ht="18" customHeight="1" x14ac:dyDescent="0.25">
      <c r="A121" s="69"/>
      <c r="B121" s="21" t="s">
        <v>133</v>
      </c>
      <c r="C121" s="22" t="s">
        <v>201</v>
      </c>
      <c r="D121" s="16"/>
      <c r="E121" s="16"/>
      <c r="F121" s="74" t="str">
        <f t="shared" si="5"/>
        <v/>
      </c>
      <c r="G121" s="16"/>
      <c r="I121" s="29" t="s">
        <v>35</v>
      </c>
      <c r="J121" s="29" t="str">
        <f t="shared" si="6"/>
        <v/>
      </c>
      <c r="K121" s="3">
        <f t="shared" si="7"/>
        <v>0</v>
      </c>
      <c r="L121" s="3" t="str">
        <f>IF(ISBLANK(G121),"",SUM(K$9:K121))</f>
        <v/>
      </c>
      <c r="M121" s="3" t="str">
        <f t="shared" si="8"/>
        <v>Epicerie sucrée</v>
      </c>
      <c r="N121" s="3" t="str">
        <f t="shared" si="9"/>
        <v/>
      </c>
    </row>
    <row r="122" spans="1:14" s="3" customFormat="1" ht="18" customHeight="1" x14ac:dyDescent="0.25">
      <c r="A122" s="69"/>
      <c r="B122" s="21" t="s">
        <v>134</v>
      </c>
      <c r="C122" s="22" t="s">
        <v>151</v>
      </c>
      <c r="D122" s="16"/>
      <c r="E122" s="16"/>
      <c r="F122" s="74" t="str">
        <f t="shared" si="5"/>
        <v/>
      </c>
      <c r="G122" s="16"/>
      <c r="I122" s="29" t="s">
        <v>35</v>
      </c>
      <c r="J122" s="29" t="str">
        <f t="shared" si="6"/>
        <v/>
      </c>
      <c r="K122" s="3">
        <f t="shared" si="7"/>
        <v>0</v>
      </c>
      <c r="L122" s="3" t="str">
        <f>IF(ISBLANK(G122),"",SUM(K$9:K122))</f>
        <v/>
      </c>
      <c r="M122" s="3" t="str">
        <f t="shared" si="8"/>
        <v>Epicerie sucrée</v>
      </c>
      <c r="N122" s="3" t="str">
        <f t="shared" si="9"/>
        <v/>
      </c>
    </row>
    <row r="123" spans="1:14" s="3" customFormat="1" ht="18" customHeight="1" x14ac:dyDescent="0.25">
      <c r="A123" s="69"/>
      <c r="B123" s="21" t="s">
        <v>135</v>
      </c>
      <c r="C123" s="22" t="s">
        <v>203</v>
      </c>
      <c r="D123" s="16"/>
      <c r="E123" s="16"/>
      <c r="F123" s="74" t="str">
        <f t="shared" si="5"/>
        <v/>
      </c>
      <c r="G123" s="16"/>
      <c r="I123" s="29" t="s">
        <v>35</v>
      </c>
      <c r="J123" s="29" t="str">
        <f t="shared" si="6"/>
        <v/>
      </c>
      <c r="K123" s="3">
        <f t="shared" si="7"/>
        <v>0</v>
      </c>
      <c r="L123" s="3" t="str">
        <f>IF(ISBLANK(G123),"",SUM(K$9:K123))</f>
        <v/>
      </c>
      <c r="M123" s="3" t="str">
        <f t="shared" si="8"/>
        <v>Epicerie sucrée</v>
      </c>
      <c r="N123" s="3" t="str">
        <f t="shared" si="9"/>
        <v/>
      </c>
    </row>
    <row r="124" spans="1:14" s="3" customFormat="1" ht="18" customHeight="1" x14ac:dyDescent="0.25">
      <c r="A124" s="69"/>
      <c r="B124" s="21" t="s">
        <v>136</v>
      </c>
      <c r="C124" s="22" t="s">
        <v>60</v>
      </c>
      <c r="D124" s="16"/>
      <c r="E124" s="16"/>
      <c r="F124" s="74" t="str">
        <f t="shared" si="5"/>
        <v/>
      </c>
      <c r="G124" s="16"/>
      <c r="I124" s="29" t="s">
        <v>35</v>
      </c>
      <c r="J124" s="29" t="str">
        <f t="shared" si="6"/>
        <v/>
      </c>
      <c r="K124" s="3">
        <f t="shared" si="7"/>
        <v>0</v>
      </c>
      <c r="L124" s="3" t="str">
        <f>IF(ISBLANK(G124),"",SUM(K$9:K124))</f>
        <v/>
      </c>
      <c r="M124" s="3" t="str">
        <f t="shared" si="8"/>
        <v>Epicerie sucrée</v>
      </c>
      <c r="N124" s="3" t="str">
        <f t="shared" si="9"/>
        <v/>
      </c>
    </row>
    <row r="125" spans="1:14" s="3" customFormat="1" ht="18" customHeight="1" x14ac:dyDescent="0.25">
      <c r="A125" s="69"/>
      <c r="B125" s="21" t="s">
        <v>137</v>
      </c>
      <c r="C125" s="22" t="s">
        <v>60</v>
      </c>
      <c r="D125" s="16"/>
      <c r="E125" s="16"/>
      <c r="F125" s="74" t="str">
        <f t="shared" si="5"/>
        <v/>
      </c>
      <c r="G125" s="16"/>
      <c r="I125" s="29" t="s">
        <v>35</v>
      </c>
      <c r="J125" s="29" t="str">
        <f t="shared" si="6"/>
        <v/>
      </c>
      <c r="K125" s="3">
        <f t="shared" si="7"/>
        <v>0</v>
      </c>
      <c r="L125" s="3" t="str">
        <f>IF(ISBLANK(G125),"",SUM(K$9:K125))</f>
        <v/>
      </c>
      <c r="M125" s="3" t="str">
        <f t="shared" si="8"/>
        <v>Epicerie sucrée</v>
      </c>
      <c r="N125" s="3" t="str">
        <f t="shared" si="9"/>
        <v/>
      </c>
    </row>
    <row r="126" spans="1:14" s="3" customFormat="1" ht="18" customHeight="1" x14ac:dyDescent="0.25">
      <c r="A126" s="69"/>
      <c r="B126" s="21" t="s">
        <v>138</v>
      </c>
      <c r="C126" s="22" t="s">
        <v>203</v>
      </c>
      <c r="D126" s="16"/>
      <c r="E126" s="16"/>
      <c r="F126" s="74" t="str">
        <f t="shared" si="5"/>
        <v/>
      </c>
      <c r="G126" s="16"/>
      <c r="I126" s="29" t="s">
        <v>35</v>
      </c>
      <c r="J126" s="29" t="str">
        <f t="shared" si="6"/>
        <v/>
      </c>
      <c r="K126" s="3">
        <f t="shared" si="7"/>
        <v>0</v>
      </c>
      <c r="L126" s="3" t="str">
        <f>IF(ISBLANK(G126),"",SUM(K$9:K126))</f>
        <v/>
      </c>
      <c r="M126" s="3" t="str">
        <f t="shared" si="8"/>
        <v>Epicerie sucrée</v>
      </c>
      <c r="N126" s="3" t="str">
        <f t="shared" si="9"/>
        <v/>
      </c>
    </row>
    <row r="127" spans="1:14" s="3" customFormat="1" ht="18" customHeight="1" x14ac:dyDescent="0.25">
      <c r="A127" s="69"/>
      <c r="B127" s="21" t="s">
        <v>139</v>
      </c>
      <c r="C127" s="22" t="s">
        <v>151</v>
      </c>
      <c r="D127" s="16"/>
      <c r="E127" s="16"/>
      <c r="F127" s="74" t="str">
        <f t="shared" si="5"/>
        <v/>
      </c>
      <c r="G127" s="16"/>
      <c r="I127" s="29" t="s">
        <v>35</v>
      </c>
      <c r="J127" s="29" t="str">
        <f t="shared" si="6"/>
        <v/>
      </c>
      <c r="K127" s="3">
        <f t="shared" si="7"/>
        <v>0</v>
      </c>
      <c r="L127" s="3" t="str">
        <f>IF(ISBLANK(G127),"",SUM(K$9:K127))</f>
        <v/>
      </c>
      <c r="M127" s="3" t="str">
        <f t="shared" si="8"/>
        <v>Epicerie sucrée</v>
      </c>
      <c r="N127" s="3" t="str">
        <f t="shared" si="9"/>
        <v/>
      </c>
    </row>
    <row r="128" spans="1:14" s="3" customFormat="1" ht="18" customHeight="1" x14ac:dyDescent="0.25">
      <c r="A128" s="69"/>
      <c r="B128" s="21" t="s">
        <v>149</v>
      </c>
      <c r="C128" s="22" t="s">
        <v>204</v>
      </c>
      <c r="D128" s="16"/>
      <c r="E128" s="16"/>
      <c r="F128" s="74" t="str">
        <f t="shared" si="5"/>
        <v/>
      </c>
      <c r="G128" s="16"/>
      <c r="I128" s="29" t="s">
        <v>35</v>
      </c>
      <c r="J128" s="29" t="str">
        <f t="shared" si="6"/>
        <v/>
      </c>
      <c r="K128" s="3">
        <f t="shared" si="7"/>
        <v>0</v>
      </c>
      <c r="L128" s="3" t="str">
        <f>IF(ISBLANK(G128),"",SUM(K$9:K128))</f>
        <v/>
      </c>
      <c r="M128" s="3" t="str">
        <f t="shared" si="8"/>
        <v>Epicerie sucrée</v>
      </c>
      <c r="N128" s="3" t="str">
        <f t="shared" si="9"/>
        <v/>
      </c>
    </row>
    <row r="129" spans="1:14" s="3" customFormat="1" ht="18" customHeight="1" x14ac:dyDescent="0.25">
      <c r="A129" s="69"/>
      <c r="B129" s="21" t="s">
        <v>150</v>
      </c>
      <c r="C129" s="22" t="s">
        <v>203</v>
      </c>
      <c r="D129" s="16"/>
      <c r="E129" s="16"/>
      <c r="F129" s="74" t="str">
        <f t="shared" si="5"/>
        <v/>
      </c>
      <c r="G129" s="16"/>
      <c r="I129" s="29" t="s">
        <v>35</v>
      </c>
      <c r="J129" s="29" t="str">
        <f t="shared" si="6"/>
        <v/>
      </c>
      <c r="K129" s="3">
        <f t="shared" si="7"/>
        <v>0</v>
      </c>
      <c r="L129" s="3" t="str">
        <f>IF(ISBLANK(G129),"",SUM(K$9:K129))</f>
        <v/>
      </c>
      <c r="M129" s="3" t="str">
        <f t="shared" si="8"/>
        <v>Epicerie sucrée</v>
      </c>
      <c r="N129" s="3" t="str">
        <f t="shared" si="9"/>
        <v/>
      </c>
    </row>
    <row r="130" spans="1:14" s="3" customFormat="1" ht="18" customHeight="1" x14ac:dyDescent="0.25">
      <c r="A130" s="69"/>
      <c r="B130" s="21"/>
      <c r="C130" s="22"/>
      <c r="D130" s="16"/>
      <c r="E130" s="16"/>
      <c r="F130" s="74" t="str">
        <f t="shared" si="5"/>
        <v/>
      </c>
      <c r="G130" s="16"/>
      <c r="I130" s="29" t="s">
        <v>35</v>
      </c>
      <c r="J130" s="29" t="str">
        <f t="shared" si="6"/>
        <v/>
      </c>
      <c r="K130" s="3">
        <f t="shared" si="7"/>
        <v>0</v>
      </c>
      <c r="L130" s="3" t="str">
        <f>IF(ISBLANK(G130),"",SUM(K$9:K130))</f>
        <v/>
      </c>
      <c r="M130" s="3" t="str">
        <f t="shared" si="8"/>
        <v>Epicerie sucrée</v>
      </c>
      <c r="N130" s="3" t="str">
        <f t="shared" si="9"/>
        <v/>
      </c>
    </row>
    <row r="131" spans="1:14" s="3" customFormat="1" ht="18" customHeight="1" x14ac:dyDescent="0.25">
      <c r="A131" s="69"/>
      <c r="B131" s="21"/>
      <c r="C131" s="22"/>
      <c r="D131" s="16"/>
      <c r="E131" s="16"/>
      <c r="F131" s="74" t="str">
        <f t="shared" si="5"/>
        <v/>
      </c>
      <c r="G131" s="16"/>
      <c r="I131" s="29" t="s">
        <v>35</v>
      </c>
      <c r="J131" s="29" t="str">
        <f t="shared" si="6"/>
        <v/>
      </c>
      <c r="K131" s="3">
        <f t="shared" si="7"/>
        <v>0</v>
      </c>
      <c r="L131" s="3" t="str">
        <f>IF(ISBLANK(G131),"",SUM(K$9:K131))</f>
        <v/>
      </c>
      <c r="M131" s="3" t="str">
        <f t="shared" si="8"/>
        <v>Epicerie sucrée</v>
      </c>
      <c r="N131" s="3" t="str">
        <f t="shared" si="9"/>
        <v/>
      </c>
    </row>
    <row r="132" spans="1:14" s="3" customFormat="1" ht="18" customHeight="1" x14ac:dyDescent="0.25">
      <c r="A132" s="69"/>
      <c r="B132" s="21"/>
      <c r="C132" s="22"/>
      <c r="D132" s="16"/>
      <c r="E132" s="16"/>
      <c r="F132" s="74" t="str">
        <f t="shared" si="5"/>
        <v/>
      </c>
      <c r="G132" s="16"/>
      <c r="I132" s="29" t="s">
        <v>35</v>
      </c>
      <c r="J132" s="29" t="str">
        <f t="shared" si="6"/>
        <v/>
      </c>
      <c r="K132" s="3">
        <f t="shared" si="7"/>
        <v>0</v>
      </c>
      <c r="L132" s="3" t="str">
        <f>IF(ISBLANK(G132),"",SUM(K$9:K132))</f>
        <v/>
      </c>
      <c r="M132" s="3" t="str">
        <f t="shared" si="8"/>
        <v>Epicerie sucrée</v>
      </c>
      <c r="N132" s="3" t="str">
        <f t="shared" si="9"/>
        <v/>
      </c>
    </row>
    <row r="133" spans="1:14" s="3" customFormat="1" ht="18" customHeight="1" x14ac:dyDescent="0.25">
      <c r="A133" s="70"/>
      <c r="B133" s="23"/>
      <c r="C133" s="24"/>
      <c r="D133" s="17"/>
      <c r="E133" s="17"/>
      <c r="F133" s="75" t="str">
        <f t="shared" si="5"/>
        <v/>
      </c>
      <c r="G133" s="17"/>
      <c r="I133" s="29" t="s">
        <v>35</v>
      </c>
      <c r="J133" s="29" t="str">
        <f t="shared" si="6"/>
        <v/>
      </c>
      <c r="K133" s="3">
        <f t="shared" si="7"/>
        <v>0</v>
      </c>
      <c r="L133" s="3" t="str">
        <f>IF(ISBLANK(G133),"",SUM(K$9:K133))</f>
        <v/>
      </c>
      <c r="M133" s="3" t="str">
        <f t="shared" si="8"/>
        <v>Epicerie sucrée</v>
      </c>
      <c r="N133" s="3" t="str">
        <f t="shared" si="9"/>
        <v/>
      </c>
    </row>
    <row r="134" spans="1:14" s="3" customFormat="1" ht="18" customHeight="1" x14ac:dyDescent="0.25">
      <c r="A134" s="66" t="s">
        <v>178</v>
      </c>
      <c r="B134" s="25" t="s">
        <v>162</v>
      </c>
      <c r="C134" s="26" t="s">
        <v>151</v>
      </c>
      <c r="D134" s="18"/>
      <c r="E134" s="18"/>
      <c r="F134" s="76" t="str">
        <f t="shared" si="5"/>
        <v/>
      </c>
      <c r="G134" s="18"/>
      <c r="I134" s="29" t="s">
        <v>188</v>
      </c>
      <c r="J134" s="29" t="str">
        <f t="shared" si="6"/>
        <v/>
      </c>
      <c r="K134" s="3">
        <f t="shared" si="7"/>
        <v>0</v>
      </c>
      <c r="L134" s="3" t="str">
        <f>IF(ISBLANK(G134),"",SUM(K$9:K134))</f>
        <v/>
      </c>
      <c r="M134" s="3" t="str">
        <f t="shared" si="8"/>
        <v>Conserves, plats préparés</v>
      </c>
      <c r="N134" s="3" t="str">
        <f t="shared" si="9"/>
        <v/>
      </c>
    </row>
    <row r="135" spans="1:14" s="3" customFormat="1" ht="18" customHeight="1" x14ac:dyDescent="0.25">
      <c r="A135" s="67"/>
      <c r="B135" s="21" t="s">
        <v>78</v>
      </c>
      <c r="C135" s="22" t="s">
        <v>203</v>
      </c>
      <c r="D135" s="16"/>
      <c r="E135" s="16"/>
      <c r="F135" s="74" t="str">
        <f t="shared" si="5"/>
        <v/>
      </c>
      <c r="G135" s="16"/>
      <c r="I135" s="29" t="s">
        <v>188</v>
      </c>
      <c r="J135" s="29" t="str">
        <f t="shared" si="6"/>
        <v/>
      </c>
      <c r="K135" s="3">
        <f t="shared" si="7"/>
        <v>0</v>
      </c>
      <c r="L135" s="3" t="str">
        <f>IF(ISBLANK(G135),"",SUM(K$9:K135))</f>
        <v/>
      </c>
      <c r="M135" s="3" t="str">
        <f t="shared" si="8"/>
        <v>Conserves, plats préparés</v>
      </c>
      <c r="N135" s="3" t="str">
        <f t="shared" si="9"/>
        <v/>
      </c>
    </row>
    <row r="136" spans="1:14" s="3" customFormat="1" ht="18" customHeight="1" x14ac:dyDescent="0.25">
      <c r="A136" s="67"/>
      <c r="B136" s="21" t="s">
        <v>82</v>
      </c>
      <c r="C136" s="22" t="s">
        <v>151</v>
      </c>
      <c r="D136" s="16"/>
      <c r="E136" s="16"/>
      <c r="F136" s="74" t="str">
        <f t="shared" si="5"/>
        <v/>
      </c>
      <c r="G136" s="16"/>
      <c r="I136" s="29" t="s">
        <v>188</v>
      </c>
      <c r="J136" s="29" t="str">
        <f t="shared" si="6"/>
        <v/>
      </c>
      <c r="K136" s="3">
        <f t="shared" si="7"/>
        <v>0</v>
      </c>
      <c r="L136" s="3" t="str">
        <f>IF(ISBLANK(G136),"",SUM(K$9:K136))</f>
        <v/>
      </c>
      <c r="M136" s="3" t="str">
        <f t="shared" si="8"/>
        <v>Conserves, plats préparés</v>
      </c>
      <c r="N136" s="3" t="str">
        <f t="shared" si="9"/>
        <v/>
      </c>
    </row>
    <row r="137" spans="1:14" s="3" customFormat="1" ht="18" customHeight="1" x14ac:dyDescent="0.25">
      <c r="A137" s="67"/>
      <c r="B137" s="21" t="s">
        <v>99</v>
      </c>
      <c r="C137" s="22" t="s">
        <v>60</v>
      </c>
      <c r="D137" s="16"/>
      <c r="E137" s="16"/>
      <c r="F137" s="74" t="str">
        <f t="shared" si="5"/>
        <v/>
      </c>
      <c r="G137" s="16"/>
      <c r="I137" s="29" t="s">
        <v>188</v>
      </c>
      <c r="J137" s="29" t="str">
        <f t="shared" si="6"/>
        <v/>
      </c>
      <c r="K137" s="3">
        <f t="shared" si="7"/>
        <v>0</v>
      </c>
      <c r="L137" s="3" t="str">
        <f>IF(ISBLANK(G137),"",SUM(K$9:K137))</f>
        <v/>
      </c>
      <c r="M137" s="3" t="str">
        <f t="shared" si="8"/>
        <v>Conserves, plats préparés</v>
      </c>
      <c r="N137" s="3" t="str">
        <f t="shared" si="9"/>
        <v/>
      </c>
    </row>
    <row r="138" spans="1:14" s="3" customFormat="1" ht="18" customHeight="1" x14ac:dyDescent="0.25">
      <c r="A138" s="67"/>
      <c r="B138" s="21" t="s">
        <v>100</v>
      </c>
      <c r="C138" s="22" t="s">
        <v>60</v>
      </c>
      <c r="D138" s="16"/>
      <c r="E138" s="16"/>
      <c r="F138" s="74" t="str">
        <f t="shared" ref="F138:F201" si="10">IF(ISBLANK(D138),"",IF(D138&lt;E138,"Alerte !","stock OK"))</f>
        <v/>
      </c>
      <c r="G138" s="16"/>
      <c r="I138" s="29" t="s">
        <v>188</v>
      </c>
      <c r="J138" s="29" t="str">
        <f t="shared" ref="J138:J201" si="11">IF(ISBLANK(G138),"",B138&amp;" "&amp;C138&amp;" x "&amp;G138)</f>
        <v/>
      </c>
      <c r="K138" s="3">
        <f t="shared" ref="K138:K201" si="12">IF(ISBLANK(G138),0,1)</f>
        <v>0</v>
      </c>
      <c r="L138" s="3" t="str">
        <f>IF(ISBLANK(G138),"",SUM(K$9:K138))</f>
        <v/>
      </c>
      <c r="M138" s="3" t="str">
        <f t="shared" ref="M138:M201" si="13">I138</f>
        <v>Conserves, plats préparés</v>
      </c>
      <c r="N138" s="3" t="str">
        <f t="shared" ref="N138:N201" si="14">J138</f>
        <v/>
      </c>
    </row>
    <row r="139" spans="1:14" s="3" customFormat="1" ht="18" customHeight="1" x14ac:dyDescent="0.25">
      <c r="A139" s="67"/>
      <c r="B139" s="21" t="s">
        <v>101</v>
      </c>
      <c r="C139" s="22" t="s">
        <v>60</v>
      </c>
      <c r="D139" s="16"/>
      <c r="E139" s="16"/>
      <c r="F139" s="74" t="str">
        <f t="shared" si="10"/>
        <v/>
      </c>
      <c r="G139" s="16"/>
      <c r="I139" s="29" t="s">
        <v>188</v>
      </c>
      <c r="J139" s="29" t="str">
        <f t="shared" si="11"/>
        <v/>
      </c>
      <c r="K139" s="3">
        <f t="shared" si="12"/>
        <v>0</v>
      </c>
      <c r="L139" s="3" t="str">
        <f>IF(ISBLANK(G139),"",SUM(K$9:K139))</f>
        <v/>
      </c>
      <c r="M139" s="3" t="str">
        <f t="shared" si="13"/>
        <v>Conserves, plats préparés</v>
      </c>
      <c r="N139" s="3" t="str">
        <f t="shared" si="14"/>
        <v/>
      </c>
    </row>
    <row r="140" spans="1:14" s="3" customFormat="1" ht="18" customHeight="1" x14ac:dyDescent="0.25">
      <c r="A140" s="67"/>
      <c r="B140" s="21" t="s">
        <v>161</v>
      </c>
      <c r="C140" s="22" t="s">
        <v>60</v>
      </c>
      <c r="D140" s="16"/>
      <c r="E140" s="16"/>
      <c r="F140" s="74" t="str">
        <f t="shared" si="10"/>
        <v/>
      </c>
      <c r="G140" s="16"/>
      <c r="I140" s="29" t="s">
        <v>188</v>
      </c>
      <c r="J140" s="29" t="str">
        <f t="shared" si="11"/>
        <v/>
      </c>
      <c r="K140" s="3">
        <f t="shared" si="12"/>
        <v>0</v>
      </c>
      <c r="L140" s="3" t="str">
        <f>IF(ISBLANK(G140),"",SUM(K$9:K140))</f>
        <v/>
      </c>
      <c r="M140" s="3" t="str">
        <f t="shared" si="13"/>
        <v>Conserves, plats préparés</v>
      </c>
      <c r="N140" s="3" t="str">
        <f t="shared" si="14"/>
        <v/>
      </c>
    </row>
    <row r="141" spans="1:14" s="3" customFormat="1" ht="18" customHeight="1" x14ac:dyDescent="0.25">
      <c r="A141" s="67"/>
      <c r="B141" s="21" t="s">
        <v>163</v>
      </c>
      <c r="C141" s="22" t="s">
        <v>60</v>
      </c>
      <c r="D141" s="16"/>
      <c r="E141" s="16"/>
      <c r="F141" s="74" t="str">
        <f t="shared" si="10"/>
        <v/>
      </c>
      <c r="G141" s="16"/>
      <c r="I141" s="29" t="s">
        <v>188</v>
      </c>
      <c r="J141" s="29" t="str">
        <f t="shared" si="11"/>
        <v/>
      </c>
      <c r="K141" s="3">
        <f t="shared" si="12"/>
        <v>0</v>
      </c>
      <c r="L141" s="3" t="str">
        <f>IF(ISBLANK(G141),"",SUM(K$9:K141))</f>
        <v/>
      </c>
      <c r="M141" s="3" t="str">
        <f t="shared" si="13"/>
        <v>Conserves, plats préparés</v>
      </c>
      <c r="N141" s="3" t="str">
        <f t="shared" si="14"/>
        <v/>
      </c>
    </row>
    <row r="142" spans="1:14" s="3" customFormat="1" ht="18" customHeight="1" x14ac:dyDescent="0.25">
      <c r="A142" s="67"/>
      <c r="B142" s="21" t="s">
        <v>164</v>
      </c>
      <c r="C142" s="22" t="s">
        <v>60</v>
      </c>
      <c r="D142" s="16"/>
      <c r="E142" s="16"/>
      <c r="F142" s="74" t="str">
        <f t="shared" si="10"/>
        <v/>
      </c>
      <c r="G142" s="16"/>
      <c r="I142" s="29" t="s">
        <v>188</v>
      </c>
      <c r="J142" s="29" t="str">
        <f t="shared" si="11"/>
        <v/>
      </c>
      <c r="K142" s="3">
        <f t="shared" si="12"/>
        <v>0</v>
      </c>
      <c r="L142" s="3" t="str">
        <f>IF(ISBLANK(G142),"",SUM(K$9:K142))</f>
        <v/>
      </c>
      <c r="M142" s="3" t="str">
        <f t="shared" si="13"/>
        <v>Conserves, plats préparés</v>
      </c>
      <c r="N142" s="3" t="str">
        <f t="shared" si="14"/>
        <v/>
      </c>
    </row>
    <row r="143" spans="1:14" s="3" customFormat="1" ht="18" customHeight="1" x14ac:dyDescent="0.25">
      <c r="A143" s="67"/>
      <c r="B143" s="21"/>
      <c r="C143" s="22"/>
      <c r="D143" s="16"/>
      <c r="E143" s="16"/>
      <c r="F143" s="74" t="str">
        <f t="shared" si="10"/>
        <v/>
      </c>
      <c r="G143" s="16"/>
      <c r="I143" s="29" t="s">
        <v>188</v>
      </c>
      <c r="J143" s="29" t="str">
        <f t="shared" si="11"/>
        <v/>
      </c>
      <c r="K143" s="3">
        <f t="shared" si="12"/>
        <v>0</v>
      </c>
      <c r="L143" s="3" t="str">
        <f>IF(ISBLANK(G143),"",SUM(K$9:K143))</f>
        <v/>
      </c>
      <c r="M143" s="3" t="str">
        <f t="shared" si="13"/>
        <v>Conserves, plats préparés</v>
      </c>
      <c r="N143" s="3" t="str">
        <f t="shared" si="14"/>
        <v/>
      </c>
    </row>
    <row r="144" spans="1:14" s="3" customFormat="1" ht="18" customHeight="1" x14ac:dyDescent="0.25">
      <c r="A144" s="67"/>
      <c r="B144" s="21"/>
      <c r="C144" s="22"/>
      <c r="D144" s="16"/>
      <c r="E144" s="16"/>
      <c r="F144" s="74" t="str">
        <f t="shared" si="10"/>
        <v/>
      </c>
      <c r="G144" s="16"/>
      <c r="I144" s="29" t="s">
        <v>188</v>
      </c>
      <c r="J144" s="29" t="str">
        <f t="shared" si="11"/>
        <v/>
      </c>
      <c r="K144" s="3">
        <f t="shared" si="12"/>
        <v>0</v>
      </c>
      <c r="L144" s="3" t="str">
        <f>IF(ISBLANK(G144),"",SUM(K$9:K144))</f>
        <v/>
      </c>
      <c r="M144" s="3" t="str">
        <f t="shared" si="13"/>
        <v>Conserves, plats préparés</v>
      </c>
      <c r="N144" s="3" t="str">
        <f t="shared" si="14"/>
        <v/>
      </c>
    </row>
    <row r="145" spans="1:14" s="3" customFormat="1" ht="18" customHeight="1" x14ac:dyDescent="0.25">
      <c r="A145" s="67"/>
      <c r="B145" s="21"/>
      <c r="C145" s="22"/>
      <c r="D145" s="16"/>
      <c r="E145" s="16"/>
      <c r="F145" s="74" t="str">
        <f t="shared" si="10"/>
        <v/>
      </c>
      <c r="G145" s="16"/>
      <c r="I145" s="29" t="s">
        <v>188</v>
      </c>
      <c r="J145" s="29" t="str">
        <f t="shared" si="11"/>
        <v/>
      </c>
      <c r="K145" s="3">
        <f t="shared" si="12"/>
        <v>0</v>
      </c>
      <c r="L145" s="3" t="str">
        <f>IF(ISBLANK(G145),"",SUM(K$9:K145))</f>
        <v/>
      </c>
      <c r="M145" s="3" t="str">
        <f t="shared" si="13"/>
        <v>Conserves, plats préparés</v>
      </c>
      <c r="N145" s="3" t="str">
        <f t="shared" si="14"/>
        <v/>
      </c>
    </row>
    <row r="146" spans="1:14" s="3" customFormat="1" ht="18" customHeight="1" x14ac:dyDescent="0.25">
      <c r="A146" s="68"/>
      <c r="B146" s="23"/>
      <c r="C146" s="24"/>
      <c r="D146" s="17"/>
      <c r="E146" s="17"/>
      <c r="F146" s="75" t="str">
        <f t="shared" si="10"/>
        <v/>
      </c>
      <c r="G146" s="17"/>
      <c r="I146" s="29" t="s">
        <v>188</v>
      </c>
      <c r="J146" s="29" t="str">
        <f t="shared" si="11"/>
        <v/>
      </c>
      <c r="K146" s="3">
        <f t="shared" si="12"/>
        <v>0</v>
      </c>
      <c r="L146" s="3" t="str">
        <f>IF(ISBLANK(G146),"",SUM(K$9:K146))</f>
        <v/>
      </c>
      <c r="M146" s="3" t="str">
        <f t="shared" si="13"/>
        <v>Conserves, plats préparés</v>
      </c>
      <c r="N146" s="3" t="str">
        <f t="shared" si="14"/>
        <v/>
      </c>
    </row>
    <row r="147" spans="1:14" s="3" customFormat="1" ht="18" customHeight="1" x14ac:dyDescent="0.25">
      <c r="A147" s="66" t="s">
        <v>179</v>
      </c>
      <c r="B147" s="25" t="s">
        <v>89</v>
      </c>
      <c r="C147" s="26" t="s">
        <v>204</v>
      </c>
      <c r="D147" s="18"/>
      <c r="E147" s="18"/>
      <c r="F147" s="76" t="str">
        <f t="shared" si="10"/>
        <v/>
      </c>
      <c r="G147" s="18"/>
      <c r="I147" s="29" t="s">
        <v>88</v>
      </c>
      <c r="J147" s="29" t="str">
        <f t="shared" si="11"/>
        <v/>
      </c>
      <c r="K147" s="3">
        <f t="shared" si="12"/>
        <v>0</v>
      </c>
      <c r="L147" s="3" t="str">
        <f>IF(ISBLANK(G147),"",SUM(K$9:K147))</f>
        <v/>
      </c>
      <c r="M147" s="3" t="str">
        <f t="shared" si="13"/>
        <v>Traiteur</v>
      </c>
      <c r="N147" s="3" t="str">
        <f t="shared" si="14"/>
        <v/>
      </c>
    </row>
    <row r="148" spans="1:14" s="3" customFormat="1" ht="18" customHeight="1" x14ac:dyDescent="0.25">
      <c r="A148" s="69"/>
      <c r="B148" s="21" t="s">
        <v>102</v>
      </c>
      <c r="C148" s="22" t="s">
        <v>151</v>
      </c>
      <c r="D148" s="16"/>
      <c r="E148" s="16"/>
      <c r="F148" s="74" t="str">
        <f t="shared" si="10"/>
        <v/>
      </c>
      <c r="G148" s="16"/>
      <c r="I148" s="29" t="s">
        <v>88</v>
      </c>
      <c r="J148" s="29" t="str">
        <f t="shared" si="11"/>
        <v/>
      </c>
      <c r="K148" s="3">
        <f t="shared" si="12"/>
        <v>0</v>
      </c>
      <c r="L148" s="3" t="str">
        <f>IF(ISBLANK(G148),"",SUM(K$9:K148))</f>
        <v/>
      </c>
      <c r="M148" s="3" t="str">
        <f t="shared" si="13"/>
        <v>Traiteur</v>
      </c>
      <c r="N148" s="3" t="str">
        <f t="shared" si="14"/>
        <v/>
      </c>
    </row>
    <row r="149" spans="1:14" s="3" customFormat="1" ht="18" customHeight="1" x14ac:dyDescent="0.25">
      <c r="A149" s="69"/>
      <c r="B149" s="21" t="s">
        <v>165</v>
      </c>
      <c r="C149" s="22" t="s">
        <v>151</v>
      </c>
      <c r="D149" s="16"/>
      <c r="E149" s="16"/>
      <c r="F149" s="74" t="str">
        <f t="shared" si="10"/>
        <v/>
      </c>
      <c r="G149" s="16"/>
      <c r="I149" s="29" t="s">
        <v>88</v>
      </c>
      <c r="J149" s="29" t="str">
        <f t="shared" si="11"/>
        <v/>
      </c>
      <c r="K149" s="3">
        <f t="shared" si="12"/>
        <v>0</v>
      </c>
      <c r="L149" s="3" t="str">
        <f>IF(ISBLANK(G149),"",SUM(K$9:K149))</f>
        <v/>
      </c>
      <c r="M149" s="3" t="str">
        <f t="shared" si="13"/>
        <v>Traiteur</v>
      </c>
      <c r="N149" s="3" t="str">
        <f t="shared" si="14"/>
        <v/>
      </c>
    </row>
    <row r="150" spans="1:14" s="3" customFormat="1" ht="18" customHeight="1" x14ac:dyDescent="0.25">
      <c r="A150" s="69"/>
      <c r="B150" s="21"/>
      <c r="C150" s="22"/>
      <c r="D150" s="16"/>
      <c r="E150" s="16"/>
      <c r="F150" s="74" t="str">
        <f t="shared" si="10"/>
        <v/>
      </c>
      <c r="G150" s="16"/>
      <c r="I150" s="29" t="s">
        <v>88</v>
      </c>
      <c r="J150" s="29" t="str">
        <f t="shared" si="11"/>
        <v/>
      </c>
      <c r="K150" s="3">
        <f t="shared" si="12"/>
        <v>0</v>
      </c>
      <c r="L150" s="3" t="str">
        <f>IF(ISBLANK(G150),"",SUM(K$9:K150))</f>
        <v/>
      </c>
      <c r="M150" s="3" t="str">
        <f t="shared" si="13"/>
        <v>Traiteur</v>
      </c>
      <c r="N150" s="3" t="str">
        <f t="shared" si="14"/>
        <v/>
      </c>
    </row>
    <row r="151" spans="1:14" s="3" customFormat="1" ht="18" customHeight="1" x14ac:dyDescent="0.25">
      <c r="A151" s="69"/>
      <c r="B151" s="21"/>
      <c r="C151" s="22"/>
      <c r="D151" s="16"/>
      <c r="E151" s="16"/>
      <c r="F151" s="74" t="str">
        <f t="shared" si="10"/>
        <v/>
      </c>
      <c r="G151" s="16"/>
      <c r="I151" s="29" t="s">
        <v>88</v>
      </c>
      <c r="J151" s="29" t="str">
        <f t="shared" si="11"/>
        <v/>
      </c>
      <c r="K151" s="3">
        <f t="shared" si="12"/>
        <v>0</v>
      </c>
      <c r="L151" s="3" t="str">
        <f>IF(ISBLANK(G151),"",SUM(K$9:K151))</f>
        <v/>
      </c>
      <c r="M151" s="3" t="str">
        <f t="shared" si="13"/>
        <v>Traiteur</v>
      </c>
      <c r="N151" s="3" t="str">
        <f t="shared" si="14"/>
        <v/>
      </c>
    </row>
    <row r="152" spans="1:14" s="3" customFormat="1" ht="18" customHeight="1" x14ac:dyDescent="0.25">
      <c r="A152" s="70"/>
      <c r="B152" s="23"/>
      <c r="C152" s="24"/>
      <c r="D152" s="17"/>
      <c r="E152" s="17"/>
      <c r="F152" s="75" t="str">
        <f t="shared" si="10"/>
        <v/>
      </c>
      <c r="G152" s="17"/>
      <c r="I152" s="29" t="s">
        <v>88</v>
      </c>
      <c r="J152" s="29" t="str">
        <f t="shared" si="11"/>
        <v/>
      </c>
      <c r="K152" s="3">
        <f t="shared" si="12"/>
        <v>0</v>
      </c>
      <c r="L152" s="3" t="str">
        <f>IF(ISBLANK(G152),"",SUM(K$9:K152))</f>
        <v/>
      </c>
      <c r="M152" s="3" t="str">
        <f t="shared" si="13"/>
        <v>Traiteur</v>
      </c>
      <c r="N152" s="3" t="str">
        <f t="shared" si="14"/>
        <v/>
      </c>
    </row>
    <row r="153" spans="1:14" s="3" customFormat="1" ht="18" customHeight="1" x14ac:dyDescent="0.25">
      <c r="A153" s="66" t="s">
        <v>180</v>
      </c>
      <c r="B153" s="25" t="s">
        <v>39</v>
      </c>
      <c r="C153" s="26" t="s">
        <v>203</v>
      </c>
      <c r="D153" s="18"/>
      <c r="E153" s="18"/>
      <c r="F153" s="76" t="str">
        <f t="shared" si="10"/>
        <v/>
      </c>
      <c r="G153" s="18"/>
      <c r="I153" s="29" t="s">
        <v>189</v>
      </c>
      <c r="J153" s="29" t="str">
        <f t="shared" si="11"/>
        <v/>
      </c>
      <c r="K153" s="3">
        <f t="shared" si="12"/>
        <v>0</v>
      </c>
      <c r="L153" s="3" t="str">
        <f>IF(ISBLANK(G153),"",SUM(K$9:K153))</f>
        <v/>
      </c>
      <c r="M153" s="3" t="str">
        <f t="shared" si="13"/>
        <v>Surgelés</v>
      </c>
      <c r="N153" s="3" t="str">
        <f t="shared" si="14"/>
        <v/>
      </c>
    </row>
    <row r="154" spans="1:14" s="3" customFormat="1" ht="18" customHeight="1" x14ac:dyDescent="0.25">
      <c r="A154" s="69"/>
      <c r="B154" s="21" t="s">
        <v>40</v>
      </c>
      <c r="C154" s="22" t="s">
        <v>203</v>
      </c>
      <c r="D154" s="16"/>
      <c r="E154" s="16"/>
      <c r="F154" s="74" t="str">
        <f t="shared" si="10"/>
        <v/>
      </c>
      <c r="G154" s="16"/>
      <c r="I154" s="29" t="s">
        <v>189</v>
      </c>
      <c r="J154" s="29" t="str">
        <f t="shared" si="11"/>
        <v/>
      </c>
      <c r="K154" s="3">
        <f t="shared" si="12"/>
        <v>0</v>
      </c>
      <c r="L154" s="3" t="str">
        <f>IF(ISBLANK(G154),"",SUM(K$9:K154))</f>
        <v/>
      </c>
      <c r="M154" s="3" t="str">
        <f t="shared" si="13"/>
        <v>Surgelés</v>
      </c>
      <c r="N154" s="3" t="str">
        <f t="shared" si="14"/>
        <v/>
      </c>
    </row>
    <row r="155" spans="1:14" s="3" customFormat="1" ht="18" customHeight="1" x14ac:dyDescent="0.25">
      <c r="A155" s="69"/>
      <c r="B155" s="21" t="s">
        <v>106</v>
      </c>
      <c r="C155" s="22" t="s">
        <v>203</v>
      </c>
      <c r="D155" s="16"/>
      <c r="E155" s="16"/>
      <c r="F155" s="74" t="str">
        <f t="shared" si="10"/>
        <v/>
      </c>
      <c r="G155" s="16"/>
      <c r="I155" s="29" t="s">
        <v>189</v>
      </c>
      <c r="J155" s="29" t="str">
        <f t="shared" si="11"/>
        <v/>
      </c>
      <c r="K155" s="3">
        <f t="shared" si="12"/>
        <v>0</v>
      </c>
      <c r="L155" s="3" t="str">
        <f>IF(ISBLANK(G155),"",SUM(K$9:K155))</f>
        <v/>
      </c>
      <c r="M155" s="3" t="str">
        <f t="shared" si="13"/>
        <v>Surgelés</v>
      </c>
      <c r="N155" s="3" t="str">
        <f t="shared" si="14"/>
        <v/>
      </c>
    </row>
    <row r="156" spans="1:14" s="3" customFormat="1" ht="18" customHeight="1" x14ac:dyDescent="0.25">
      <c r="A156" s="69"/>
      <c r="B156" s="21" t="s">
        <v>2</v>
      </c>
      <c r="C156" s="22" t="s">
        <v>59</v>
      </c>
      <c r="D156" s="16"/>
      <c r="E156" s="16"/>
      <c r="F156" s="74" t="str">
        <f t="shared" si="10"/>
        <v/>
      </c>
      <c r="G156" s="16"/>
      <c r="I156" s="29" t="s">
        <v>189</v>
      </c>
      <c r="J156" s="29" t="str">
        <f t="shared" si="11"/>
        <v/>
      </c>
      <c r="K156" s="3">
        <f t="shared" si="12"/>
        <v>0</v>
      </c>
      <c r="L156" s="3" t="str">
        <f>IF(ISBLANK(G156),"",SUM(K$9:K156))</f>
        <v/>
      </c>
      <c r="M156" s="3" t="str">
        <f t="shared" si="13"/>
        <v>Surgelés</v>
      </c>
      <c r="N156" s="3" t="str">
        <f t="shared" si="14"/>
        <v/>
      </c>
    </row>
    <row r="157" spans="1:14" s="3" customFormat="1" ht="18" customHeight="1" x14ac:dyDescent="0.25">
      <c r="A157" s="69"/>
      <c r="B157" s="21"/>
      <c r="C157" s="22"/>
      <c r="D157" s="16"/>
      <c r="E157" s="16"/>
      <c r="F157" s="74" t="str">
        <f t="shared" si="10"/>
        <v/>
      </c>
      <c r="G157" s="16"/>
      <c r="I157" s="29" t="s">
        <v>189</v>
      </c>
      <c r="J157" s="29" t="str">
        <f t="shared" si="11"/>
        <v/>
      </c>
      <c r="K157" s="3">
        <f t="shared" si="12"/>
        <v>0</v>
      </c>
      <c r="L157" s="3" t="str">
        <f>IF(ISBLANK(G157),"",SUM(K$9:K157))</f>
        <v/>
      </c>
      <c r="M157" s="3" t="str">
        <f t="shared" si="13"/>
        <v>Surgelés</v>
      </c>
      <c r="N157" s="3" t="str">
        <f t="shared" si="14"/>
        <v/>
      </c>
    </row>
    <row r="158" spans="1:14" s="3" customFormat="1" ht="18" customHeight="1" x14ac:dyDescent="0.25">
      <c r="A158" s="69"/>
      <c r="B158" s="21"/>
      <c r="C158" s="22"/>
      <c r="D158" s="16"/>
      <c r="E158" s="16"/>
      <c r="F158" s="74" t="str">
        <f t="shared" si="10"/>
        <v/>
      </c>
      <c r="G158" s="16"/>
      <c r="I158" s="29" t="s">
        <v>189</v>
      </c>
      <c r="J158" s="29" t="str">
        <f t="shared" si="11"/>
        <v/>
      </c>
      <c r="K158" s="3">
        <f t="shared" si="12"/>
        <v>0</v>
      </c>
      <c r="L158" s="3" t="str">
        <f>IF(ISBLANK(G158),"",SUM(K$9:K158))</f>
        <v/>
      </c>
      <c r="M158" s="3" t="str">
        <f t="shared" si="13"/>
        <v>Surgelés</v>
      </c>
      <c r="N158" s="3" t="str">
        <f t="shared" si="14"/>
        <v/>
      </c>
    </row>
    <row r="159" spans="1:14" s="3" customFormat="1" ht="18" customHeight="1" x14ac:dyDescent="0.25">
      <c r="A159" s="69"/>
      <c r="B159" s="21"/>
      <c r="C159" s="22"/>
      <c r="D159" s="16"/>
      <c r="E159" s="16"/>
      <c r="F159" s="74" t="str">
        <f t="shared" si="10"/>
        <v/>
      </c>
      <c r="G159" s="16"/>
      <c r="I159" s="29" t="s">
        <v>189</v>
      </c>
      <c r="J159" s="29" t="str">
        <f t="shared" si="11"/>
        <v/>
      </c>
      <c r="K159" s="3">
        <f t="shared" si="12"/>
        <v>0</v>
      </c>
      <c r="L159" s="3" t="str">
        <f>IF(ISBLANK(G159),"",SUM(K$9:K159))</f>
        <v/>
      </c>
      <c r="M159" s="3" t="str">
        <f t="shared" si="13"/>
        <v>Surgelés</v>
      </c>
      <c r="N159" s="3" t="str">
        <f t="shared" si="14"/>
        <v/>
      </c>
    </row>
    <row r="160" spans="1:14" s="3" customFormat="1" ht="18" customHeight="1" x14ac:dyDescent="0.25">
      <c r="A160" s="69"/>
      <c r="B160" s="21"/>
      <c r="C160" s="22"/>
      <c r="D160" s="16"/>
      <c r="E160" s="16"/>
      <c r="F160" s="74" t="str">
        <f t="shared" si="10"/>
        <v/>
      </c>
      <c r="G160" s="16"/>
      <c r="I160" s="29" t="s">
        <v>189</v>
      </c>
      <c r="J160" s="29" t="str">
        <f t="shared" si="11"/>
        <v/>
      </c>
      <c r="K160" s="3">
        <f t="shared" si="12"/>
        <v>0</v>
      </c>
      <c r="L160" s="3" t="str">
        <f>IF(ISBLANK(G160),"",SUM(K$9:K160))</f>
        <v/>
      </c>
      <c r="M160" s="3" t="str">
        <f t="shared" si="13"/>
        <v>Surgelés</v>
      </c>
      <c r="N160" s="3" t="str">
        <f t="shared" si="14"/>
        <v/>
      </c>
    </row>
    <row r="161" spans="1:14" s="3" customFormat="1" ht="18" customHeight="1" x14ac:dyDescent="0.25">
      <c r="A161" s="69"/>
      <c r="B161" s="21"/>
      <c r="C161" s="22"/>
      <c r="D161" s="16"/>
      <c r="E161" s="16"/>
      <c r="F161" s="74" t="str">
        <f t="shared" si="10"/>
        <v/>
      </c>
      <c r="G161" s="16"/>
      <c r="I161" s="29" t="s">
        <v>189</v>
      </c>
      <c r="J161" s="29" t="str">
        <f t="shared" si="11"/>
        <v/>
      </c>
      <c r="K161" s="3">
        <f t="shared" si="12"/>
        <v>0</v>
      </c>
      <c r="L161" s="3" t="str">
        <f>IF(ISBLANK(G161),"",SUM(K$9:K161))</f>
        <v/>
      </c>
      <c r="M161" s="3" t="str">
        <f t="shared" si="13"/>
        <v>Surgelés</v>
      </c>
      <c r="N161" s="3" t="str">
        <f t="shared" si="14"/>
        <v/>
      </c>
    </row>
    <row r="162" spans="1:14" s="3" customFormat="1" ht="18" customHeight="1" x14ac:dyDescent="0.25">
      <c r="A162" s="69"/>
      <c r="B162" s="21"/>
      <c r="C162" s="22"/>
      <c r="D162" s="16"/>
      <c r="E162" s="16"/>
      <c r="F162" s="74" t="str">
        <f t="shared" si="10"/>
        <v/>
      </c>
      <c r="G162" s="16"/>
      <c r="I162" s="29" t="s">
        <v>189</v>
      </c>
      <c r="J162" s="29" t="str">
        <f t="shared" si="11"/>
        <v/>
      </c>
      <c r="K162" s="3">
        <f t="shared" si="12"/>
        <v>0</v>
      </c>
      <c r="L162" s="3" t="str">
        <f>IF(ISBLANK(G162),"",SUM(K$9:K162))</f>
        <v/>
      </c>
      <c r="M162" s="3" t="str">
        <f t="shared" si="13"/>
        <v>Surgelés</v>
      </c>
      <c r="N162" s="3" t="str">
        <f t="shared" si="14"/>
        <v/>
      </c>
    </row>
    <row r="163" spans="1:14" s="3" customFormat="1" ht="18" customHeight="1" x14ac:dyDescent="0.25">
      <c r="A163" s="70"/>
      <c r="B163" s="23"/>
      <c r="C163" s="24"/>
      <c r="D163" s="17"/>
      <c r="E163" s="17"/>
      <c r="F163" s="75" t="str">
        <f t="shared" si="10"/>
        <v/>
      </c>
      <c r="G163" s="17"/>
      <c r="I163" s="29" t="s">
        <v>189</v>
      </c>
      <c r="J163" s="29" t="str">
        <f t="shared" si="11"/>
        <v/>
      </c>
      <c r="K163" s="3">
        <f t="shared" si="12"/>
        <v>0</v>
      </c>
      <c r="L163" s="3" t="str">
        <f>IF(ISBLANK(G163),"",SUM(K$9:K163))</f>
        <v/>
      </c>
      <c r="M163" s="3" t="str">
        <f t="shared" si="13"/>
        <v>Surgelés</v>
      </c>
      <c r="N163" s="3" t="str">
        <f t="shared" si="14"/>
        <v/>
      </c>
    </row>
    <row r="164" spans="1:14" s="3" customFormat="1" ht="18" customHeight="1" x14ac:dyDescent="0.25">
      <c r="A164" s="66" t="s">
        <v>181</v>
      </c>
      <c r="B164" s="25" t="s">
        <v>65</v>
      </c>
      <c r="C164" s="26" t="s">
        <v>151</v>
      </c>
      <c r="D164" s="18"/>
      <c r="E164" s="18"/>
      <c r="F164" s="76" t="str">
        <f t="shared" si="10"/>
        <v/>
      </c>
      <c r="G164" s="18"/>
      <c r="I164" s="29" t="s">
        <v>190</v>
      </c>
      <c r="J164" s="29" t="str">
        <f t="shared" si="11"/>
        <v/>
      </c>
      <c r="K164" s="3">
        <f t="shared" si="12"/>
        <v>0</v>
      </c>
      <c r="L164" s="3" t="str">
        <f>IF(ISBLANK(G164),"",SUM(K$9:K164))</f>
        <v/>
      </c>
      <c r="M164" s="3" t="str">
        <f t="shared" si="13"/>
        <v>Boulangerie-pât.</v>
      </c>
      <c r="N164" s="3" t="str">
        <f t="shared" si="14"/>
        <v/>
      </c>
    </row>
    <row r="165" spans="1:14" s="3" customFormat="1" ht="18" customHeight="1" x14ac:dyDescent="0.25">
      <c r="A165" s="67"/>
      <c r="B165" s="21" t="s">
        <v>66</v>
      </c>
      <c r="C165" s="22" t="s">
        <v>151</v>
      </c>
      <c r="D165" s="16"/>
      <c r="E165" s="16"/>
      <c r="F165" s="74" t="str">
        <f t="shared" si="10"/>
        <v/>
      </c>
      <c r="G165" s="16"/>
      <c r="I165" s="29" t="s">
        <v>190</v>
      </c>
      <c r="J165" s="29" t="str">
        <f t="shared" si="11"/>
        <v/>
      </c>
      <c r="K165" s="3">
        <f t="shared" si="12"/>
        <v>0</v>
      </c>
      <c r="L165" s="3" t="str">
        <f>IF(ISBLANK(G165),"",SUM(K$9:K165))</f>
        <v/>
      </c>
      <c r="M165" s="3" t="str">
        <f t="shared" si="13"/>
        <v>Boulangerie-pât.</v>
      </c>
      <c r="N165" s="3" t="str">
        <f t="shared" si="14"/>
        <v/>
      </c>
    </row>
    <row r="166" spans="1:14" s="3" customFormat="1" ht="18" customHeight="1" x14ac:dyDescent="0.25">
      <c r="A166" s="67"/>
      <c r="B166" s="21" t="s">
        <v>67</v>
      </c>
      <c r="C166" s="22" t="s">
        <v>151</v>
      </c>
      <c r="D166" s="16"/>
      <c r="E166" s="16"/>
      <c r="F166" s="74" t="str">
        <f t="shared" si="10"/>
        <v/>
      </c>
      <c r="G166" s="16"/>
      <c r="I166" s="29" t="s">
        <v>190</v>
      </c>
      <c r="J166" s="29" t="str">
        <f t="shared" si="11"/>
        <v/>
      </c>
      <c r="K166" s="3">
        <f t="shared" si="12"/>
        <v>0</v>
      </c>
      <c r="L166" s="3" t="str">
        <f>IF(ISBLANK(G166),"",SUM(K$9:K166))</f>
        <v/>
      </c>
      <c r="M166" s="3" t="str">
        <f t="shared" si="13"/>
        <v>Boulangerie-pât.</v>
      </c>
      <c r="N166" s="3" t="str">
        <f t="shared" si="14"/>
        <v/>
      </c>
    </row>
    <row r="167" spans="1:14" s="3" customFormat="1" ht="18" customHeight="1" x14ac:dyDescent="0.25">
      <c r="A167" s="67"/>
      <c r="B167" s="21" t="s">
        <v>68</v>
      </c>
      <c r="C167" s="22" t="s">
        <v>151</v>
      </c>
      <c r="D167" s="16"/>
      <c r="E167" s="16"/>
      <c r="F167" s="74" t="str">
        <f t="shared" si="10"/>
        <v/>
      </c>
      <c r="G167" s="16"/>
      <c r="I167" s="29" t="s">
        <v>190</v>
      </c>
      <c r="J167" s="29" t="str">
        <f t="shared" si="11"/>
        <v/>
      </c>
      <c r="K167" s="3">
        <f t="shared" si="12"/>
        <v>0</v>
      </c>
      <c r="L167" s="3" t="str">
        <f>IF(ISBLANK(G167),"",SUM(K$9:K167))</f>
        <v/>
      </c>
      <c r="M167" s="3" t="str">
        <f t="shared" si="13"/>
        <v>Boulangerie-pât.</v>
      </c>
      <c r="N167" s="3" t="str">
        <f t="shared" si="14"/>
        <v/>
      </c>
    </row>
    <row r="168" spans="1:14" s="3" customFormat="1" ht="18" customHeight="1" x14ac:dyDescent="0.25">
      <c r="A168" s="67"/>
      <c r="B168" s="21"/>
      <c r="C168" s="22"/>
      <c r="D168" s="16"/>
      <c r="E168" s="16"/>
      <c r="F168" s="74" t="str">
        <f t="shared" si="10"/>
        <v/>
      </c>
      <c r="G168" s="16"/>
      <c r="I168" s="29" t="s">
        <v>190</v>
      </c>
      <c r="J168" s="29" t="str">
        <f t="shared" si="11"/>
        <v/>
      </c>
      <c r="K168" s="3">
        <f t="shared" si="12"/>
        <v>0</v>
      </c>
      <c r="L168" s="3" t="str">
        <f>IF(ISBLANK(G168),"",SUM(K$9:K168))</f>
        <v/>
      </c>
      <c r="M168" s="3" t="str">
        <f t="shared" si="13"/>
        <v>Boulangerie-pât.</v>
      </c>
      <c r="N168" s="3" t="str">
        <f t="shared" si="14"/>
        <v/>
      </c>
    </row>
    <row r="169" spans="1:14" s="3" customFormat="1" ht="18" customHeight="1" x14ac:dyDescent="0.25">
      <c r="A169" s="67"/>
      <c r="B169" s="21"/>
      <c r="C169" s="22"/>
      <c r="D169" s="16"/>
      <c r="E169" s="16"/>
      <c r="F169" s="74" t="str">
        <f t="shared" si="10"/>
        <v/>
      </c>
      <c r="G169" s="16"/>
      <c r="I169" s="29" t="s">
        <v>190</v>
      </c>
      <c r="J169" s="29" t="str">
        <f t="shared" si="11"/>
        <v/>
      </c>
      <c r="K169" s="3">
        <f t="shared" si="12"/>
        <v>0</v>
      </c>
      <c r="L169" s="3" t="str">
        <f>IF(ISBLANK(G169),"",SUM(K$9:K169))</f>
        <v/>
      </c>
      <c r="M169" s="3" t="str">
        <f t="shared" si="13"/>
        <v>Boulangerie-pât.</v>
      </c>
      <c r="N169" s="3" t="str">
        <f t="shared" si="14"/>
        <v/>
      </c>
    </row>
    <row r="170" spans="1:14" s="3" customFormat="1" ht="18" customHeight="1" x14ac:dyDescent="0.25">
      <c r="A170" s="68"/>
      <c r="B170" s="23"/>
      <c r="C170" s="24"/>
      <c r="D170" s="17"/>
      <c r="E170" s="17"/>
      <c r="F170" s="75" t="str">
        <f t="shared" si="10"/>
        <v/>
      </c>
      <c r="G170" s="17"/>
      <c r="I170" s="29" t="s">
        <v>190</v>
      </c>
      <c r="J170" s="29" t="str">
        <f t="shared" si="11"/>
        <v/>
      </c>
      <c r="K170" s="3">
        <f t="shared" si="12"/>
        <v>0</v>
      </c>
      <c r="L170" s="3" t="str">
        <f>IF(ISBLANK(G170),"",SUM(K$9:K170))</f>
        <v/>
      </c>
      <c r="M170" s="3" t="str">
        <f t="shared" si="13"/>
        <v>Boulangerie-pât.</v>
      </c>
      <c r="N170" s="3" t="str">
        <f t="shared" si="14"/>
        <v/>
      </c>
    </row>
    <row r="171" spans="1:14" s="3" customFormat="1" ht="18" customHeight="1" x14ac:dyDescent="0.25">
      <c r="A171" s="66" t="s">
        <v>182</v>
      </c>
      <c r="B171" s="25" t="s">
        <v>208</v>
      </c>
      <c r="C171" s="26" t="s">
        <v>202</v>
      </c>
      <c r="D171" s="18"/>
      <c r="E171" s="18"/>
      <c r="F171" s="76" t="str">
        <f t="shared" si="10"/>
        <v/>
      </c>
      <c r="G171" s="18"/>
      <c r="I171" s="29" t="s">
        <v>191</v>
      </c>
      <c r="J171" s="29" t="str">
        <f t="shared" si="11"/>
        <v/>
      </c>
      <c r="K171" s="3">
        <f t="shared" si="12"/>
        <v>0</v>
      </c>
      <c r="L171" s="3" t="str">
        <f>IF(ISBLANK(G171),"",SUM(K$9:K171))</f>
        <v/>
      </c>
      <c r="M171" s="3" t="str">
        <f t="shared" si="13"/>
        <v>Apéritif</v>
      </c>
      <c r="N171" s="3" t="str">
        <f t="shared" si="14"/>
        <v/>
      </c>
    </row>
    <row r="172" spans="1:14" s="3" customFormat="1" ht="18" customHeight="1" x14ac:dyDescent="0.25">
      <c r="A172" s="67"/>
      <c r="B172" s="21" t="s">
        <v>209</v>
      </c>
      <c r="C172" s="22" t="s">
        <v>202</v>
      </c>
      <c r="D172" s="16"/>
      <c r="E172" s="16"/>
      <c r="F172" s="74" t="str">
        <f t="shared" si="10"/>
        <v/>
      </c>
      <c r="G172" s="16"/>
      <c r="I172" s="29" t="s">
        <v>191</v>
      </c>
      <c r="J172" s="29" t="str">
        <f t="shared" si="11"/>
        <v/>
      </c>
      <c r="K172" s="3">
        <f t="shared" si="12"/>
        <v>0</v>
      </c>
      <c r="L172" s="3" t="str">
        <f>IF(ISBLANK(G172),"",SUM(K$9:K172))</f>
        <v/>
      </c>
      <c r="M172" s="3" t="str">
        <f t="shared" si="13"/>
        <v>Apéritif</v>
      </c>
      <c r="N172" s="3" t="str">
        <f t="shared" si="14"/>
        <v/>
      </c>
    </row>
    <row r="173" spans="1:14" s="3" customFormat="1" ht="18" customHeight="1" x14ac:dyDescent="0.25">
      <c r="A173" s="67"/>
      <c r="B173" s="21" t="s">
        <v>210</v>
      </c>
      <c r="C173" s="22" t="s">
        <v>202</v>
      </c>
      <c r="D173" s="16"/>
      <c r="E173" s="16"/>
      <c r="F173" s="74" t="str">
        <f t="shared" si="10"/>
        <v/>
      </c>
      <c r="G173" s="16"/>
      <c r="I173" s="29" t="s">
        <v>191</v>
      </c>
      <c r="J173" s="29" t="str">
        <f t="shared" si="11"/>
        <v/>
      </c>
      <c r="K173" s="3">
        <f t="shared" si="12"/>
        <v>0</v>
      </c>
      <c r="L173" s="3" t="str">
        <f>IF(ISBLANK(G173),"",SUM(K$9:K173))</f>
        <v/>
      </c>
      <c r="M173" s="3" t="str">
        <f t="shared" si="13"/>
        <v>Apéritif</v>
      </c>
      <c r="N173" s="3" t="str">
        <f t="shared" si="14"/>
        <v/>
      </c>
    </row>
    <row r="174" spans="1:14" s="3" customFormat="1" ht="18" customHeight="1" x14ac:dyDescent="0.25">
      <c r="A174" s="67"/>
      <c r="B174" s="21" t="s">
        <v>210</v>
      </c>
      <c r="C174" s="22" t="s">
        <v>202</v>
      </c>
      <c r="D174" s="16"/>
      <c r="E174" s="16"/>
      <c r="F174" s="74" t="str">
        <f t="shared" si="10"/>
        <v/>
      </c>
      <c r="G174" s="16"/>
      <c r="I174" s="29" t="s">
        <v>191</v>
      </c>
      <c r="J174" s="29" t="str">
        <f t="shared" si="11"/>
        <v/>
      </c>
      <c r="K174" s="3">
        <f t="shared" si="12"/>
        <v>0</v>
      </c>
      <c r="L174" s="3" t="str">
        <f>IF(ISBLANK(G174),"",SUM(K$9:K174))</f>
        <v/>
      </c>
      <c r="M174" s="3" t="str">
        <f t="shared" si="13"/>
        <v>Apéritif</v>
      </c>
      <c r="N174" s="3" t="str">
        <f t="shared" si="14"/>
        <v/>
      </c>
    </row>
    <row r="175" spans="1:14" s="3" customFormat="1" ht="18" customHeight="1" x14ac:dyDescent="0.25">
      <c r="A175" s="67"/>
      <c r="B175" s="21" t="s">
        <v>94</v>
      </c>
      <c r="C175" s="22" t="s">
        <v>207</v>
      </c>
      <c r="D175" s="16"/>
      <c r="E175" s="16"/>
      <c r="F175" s="74" t="str">
        <f t="shared" si="10"/>
        <v/>
      </c>
      <c r="G175" s="16"/>
      <c r="I175" s="29" t="s">
        <v>191</v>
      </c>
      <c r="J175" s="29" t="str">
        <f t="shared" si="11"/>
        <v/>
      </c>
      <c r="K175" s="3">
        <f t="shared" si="12"/>
        <v>0</v>
      </c>
      <c r="L175" s="3" t="str">
        <f>IF(ISBLANK(G175),"",SUM(K$9:K175))</f>
        <v/>
      </c>
      <c r="M175" s="3" t="str">
        <f t="shared" si="13"/>
        <v>Apéritif</v>
      </c>
      <c r="N175" s="3" t="str">
        <f t="shared" si="14"/>
        <v/>
      </c>
    </row>
    <row r="176" spans="1:14" s="3" customFormat="1" ht="18" customHeight="1" x14ac:dyDescent="0.25">
      <c r="A176" s="67"/>
      <c r="B176" s="21" t="s">
        <v>95</v>
      </c>
      <c r="C176" s="22" t="s">
        <v>59</v>
      </c>
      <c r="D176" s="16"/>
      <c r="E176" s="16"/>
      <c r="F176" s="74" t="str">
        <f t="shared" si="10"/>
        <v/>
      </c>
      <c r="G176" s="16"/>
      <c r="I176" s="29" t="s">
        <v>191</v>
      </c>
      <c r="J176" s="29" t="str">
        <f t="shared" si="11"/>
        <v/>
      </c>
      <c r="K176" s="3">
        <f t="shared" si="12"/>
        <v>0</v>
      </c>
      <c r="L176" s="3" t="str">
        <f>IF(ISBLANK(G176),"",SUM(K$9:K176))</f>
        <v/>
      </c>
      <c r="M176" s="3" t="str">
        <f t="shared" si="13"/>
        <v>Apéritif</v>
      </c>
      <c r="N176" s="3" t="str">
        <f t="shared" si="14"/>
        <v/>
      </c>
    </row>
    <row r="177" spans="1:14" s="3" customFormat="1" ht="18" customHeight="1" x14ac:dyDescent="0.25">
      <c r="A177" s="67"/>
      <c r="B177" s="21" t="s">
        <v>96</v>
      </c>
      <c r="C177" s="22" t="s">
        <v>151</v>
      </c>
      <c r="D177" s="16"/>
      <c r="E177" s="16"/>
      <c r="F177" s="74" t="str">
        <f t="shared" si="10"/>
        <v/>
      </c>
      <c r="G177" s="16"/>
      <c r="I177" s="29" t="s">
        <v>191</v>
      </c>
      <c r="J177" s="29" t="str">
        <f t="shared" si="11"/>
        <v/>
      </c>
      <c r="K177" s="3">
        <f t="shared" si="12"/>
        <v>0</v>
      </c>
      <c r="L177" s="3" t="str">
        <f>IF(ISBLANK(G177),"",SUM(K$9:K177))</f>
        <v/>
      </c>
      <c r="M177" s="3" t="str">
        <f t="shared" si="13"/>
        <v>Apéritif</v>
      </c>
      <c r="N177" s="3" t="str">
        <f t="shared" si="14"/>
        <v/>
      </c>
    </row>
    <row r="178" spans="1:14" s="3" customFormat="1" ht="18" customHeight="1" x14ac:dyDescent="0.25">
      <c r="A178" s="67"/>
      <c r="B178" s="21" t="s">
        <v>105</v>
      </c>
      <c r="C178" s="22" t="s">
        <v>59</v>
      </c>
      <c r="D178" s="16"/>
      <c r="E178" s="16"/>
      <c r="F178" s="74" t="str">
        <f t="shared" si="10"/>
        <v/>
      </c>
      <c r="G178" s="16"/>
      <c r="I178" s="29" t="s">
        <v>191</v>
      </c>
      <c r="J178" s="29" t="str">
        <f t="shared" si="11"/>
        <v/>
      </c>
      <c r="K178" s="3">
        <f t="shared" si="12"/>
        <v>0</v>
      </c>
      <c r="L178" s="3" t="str">
        <f>IF(ISBLANK(G178),"",SUM(K$9:K178))</f>
        <v/>
      </c>
      <c r="M178" s="3" t="str">
        <f t="shared" si="13"/>
        <v>Apéritif</v>
      </c>
      <c r="N178" s="3" t="str">
        <f t="shared" si="14"/>
        <v/>
      </c>
    </row>
    <row r="179" spans="1:14" s="3" customFormat="1" ht="18" customHeight="1" x14ac:dyDescent="0.25">
      <c r="A179" s="67"/>
      <c r="B179" s="21" t="s">
        <v>107</v>
      </c>
      <c r="C179" s="22" t="s">
        <v>203</v>
      </c>
      <c r="D179" s="16"/>
      <c r="E179" s="16"/>
      <c r="F179" s="74" t="str">
        <f t="shared" si="10"/>
        <v/>
      </c>
      <c r="G179" s="16"/>
      <c r="I179" s="29" t="s">
        <v>191</v>
      </c>
      <c r="J179" s="29" t="str">
        <f t="shared" si="11"/>
        <v/>
      </c>
      <c r="K179" s="3">
        <f t="shared" si="12"/>
        <v>0</v>
      </c>
      <c r="L179" s="3" t="str">
        <f>IF(ISBLANK(G179),"",SUM(K$9:K179))</f>
        <v/>
      </c>
      <c r="M179" s="3" t="str">
        <f t="shared" si="13"/>
        <v>Apéritif</v>
      </c>
      <c r="N179" s="3" t="str">
        <f t="shared" si="14"/>
        <v/>
      </c>
    </row>
    <row r="180" spans="1:14" s="3" customFormat="1" ht="18" customHeight="1" x14ac:dyDescent="0.25">
      <c r="A180" s="67"/>
      <c r="B180" s="21" t="s">
        <v>108</v>
      </c>
      <c r="C180" s="22" t="s">
        <v>59</v>
      </c>
      <c r="D180" s="16"/>
      <c r="E180" s="16"/>
      <c r="F180" s="74" t="str">
        <f t="shared" si="10"/>
        <v/>
      </c>
      <c r="G180" s="16"/>
      <c r="I180" s="29" t="s">
        <v>191</v>
      </c>
      <c r="J180" s="29" t="str">
        <f t="shared" si="11"/>
        <v/>
      </c>
      <c r="K180" s="3">
        <f t="shared" si="12"/>
        <v>0</v>
      </c>
      <c r="L180" s="3" t="str">
        <f>IF(ISBLANK(G180),"",SUM(K$9:K180))</f>
        <v/>
      </c>
      <c r="M180" s="3" t="str">
        <f t="shared" si="13"/>
        <v>Apéritif</v>
      </c>
      <c r="N180" s="3" t="str">
        <f t="shared" si="14"/>
        <v/>
      </c>
    </row>
    <row r="181" spans="1:14" s="3" customFormat="1" ht="18" customHeight="1" x14ac:dyDescent="0.25">
      <c r="A181" s="67"/>
      <c r="B181" s="21" t="s">
        <v>109</v>
      </c>
      <c r="C181" s="22" t="s">
        <v>59</v>
      </c>
      <c r="D181" s="16"/>
      <c r="E181" s="16"/>
      <c r="F181" s="74" t="str">
        <f t="shared" si="10"/>
        <v/>
      </c>
      <c r="G181" s="16"/>
      <c r="I181" s="29" t="s">
        <v>191</v>
      </c>
      <c r="J181" s="29" t="str">
        <f t="shared" si="11"/>
        <v/>
      </c>
      <c r="K181" s="3">
        <f t="shared" si="12"/>
        <v>0</v>
      </c>
      <c r="L181" s="3" t="str">
        <f>IF(ISBLANK(G181),"",SUM(K$9:K181))</f>
        <v/>
      </c>
      <c r="M181" s="3" t="str">
        <f t="shared" si="13"/>
        <v>Apéritif</v>
      </c>
      <c r="N181" s="3" t="str">
        <f t="shared" si="14"/>
        <v/>
      </c>
    </row>
    <row r="182" spans="1:14" s="3" customFormat="1" ht="18" customHeight="1" x14ac:dyDescent="0.25">
      <c r="A182" s="67"/>
      <c r="B182" s="21"/>
      <c r="C182" s="22"/>
      <c r="D182" s="16"/>
      <c r="E182" s="16"/>
      <c r="F182" s="74" t="str">
        <f t="shared" si="10"/>
        <v/>
      </c>
      <c r="G182" s="16"/>
      <c r="I182" s="29" t="s">
        <v>191</v>
      </c>
      <c r="J182" s="29" t="str">
        <f t="shared" si="11"/>
        <v/>
      </c>
      <c r="K182" s="3">
        <f t="shared" si="12"/>
        <v>0</v>
      </c>
      <c r="L182" s="3" t="str">
        <f>IF(ISBLANK(G182),"",SUM(K$9:K182))</f>
        <v/>
      </c>
      <c r="M182" s="3" t="str">
        <f t="shared" si="13"/>
        <v>Apéritif</v>
      </c>
      <c r="N182" s="3" t="str">
        <f t="shared" si="14"/>
        <v/>
      </c>
    </row>
    <row r="183" spans="1:14" s="3" customFormat="1" ht="18" customHeight="1" x14ac:dyDescent="0.25">
      <c r="A183" s="67"/>
      <c r="B183" s="21"/>
      <c r="C183" s="22"/>
      <c r="D183" s="16"/>
      <c r="E183" s="16"/>
      <c r="F183" s="74" t="str">
        <f t="shared" si="10"/>
        <v/>
      </c>
      <c r="G183" s="16"/>
      <c r="I183" s="29" t="s">
        <v>191</v>
      </c>
      <c r="J183" s="29" t="str">
        <f t="shared" si="11"/>
        <v/>
      </c>
      <c r="K183" s="3">
        <f t="shared" si="12"/>
        <v>0</v>
      </c>
      <c r="L183" s="3" t="str">
        <f>IF(ISBLANK(G183),"",SUM(K$9:K183))</f>
        <v/>
      </c>
      <c r="M183" s="3" t="str">
        <f t="shared" si="13"/>
        <v>Apéritif</v>
      </c>
      <c r="N183" s="3" t="str">
        <f t="shared" si="14"/>
        <v/>
      </c>
    </row>
    <row r="184" spans="1:14" s="3" customFormat="1" ht="18" customHeight="1" x14ac:dyDescent="0.25">
      <c r="A184" s="67"/>
      <c r="B184" s="21"/>
      <c r="C184" s="22"/>
      <c r="D184" s="16"/>
      <c r="E184" s="16"/>
      <c r="F184" s="74" t="str">
        <f t="shared" si="10"/>
        <v/>
      </c>
      <c r="G184" s="16"/>
      <c r="I184" s="29" t="s">
        <v>191</v>
      </c>
      <c r="J184" s="29" t="str">
        <f t="shared" si="11"/>
        <v/>
      </c>
      <c r="K184" s="3">
        <f t="shared" si="12"/>
        <v>0</v>
      </c>
      <c r="L184" s="3" t="str">
        <f>IF(ISBLANK(G184),"",SUM(K$9:K184))</f>
        <v/>
      </c>
      <c r="M184" s="3" t="str">
        <f t="shared" si="13"/>
        <v>Apéritif</v>
      </c>
      <c r="N184" s="3" t="str">
        <f t="shared" si="14"/>
        <v/>
      </c>
    </row>
    <row r="185" spans="1:14" s="3" customFormat="1" ht="18" customHeight="1" x14ac:dyDescent="0.25">
      <c r="A185" s="67"/>
      <c r="B185" s="21"/>
      <c r="C185" s="22"/>
      <c r="D185" s="16"/>
      <c r="E185" s="16"/>
      <c r="F185" s="74" t="str">
        <f t="shared" si="10"/>
        <v/>
      </c>
      <c r="G185" s="16"/>
      <c r="I185" s="29" t="s">
        <v>191</v>
      </c>
      <c r="J185" s="29" t="str">
        <f t="shared" si="11"/>
        <v/>
      </c>
      <c r="K185" s="3">
        <f t="shared" si="12"/>
        <v>0</v>
      </c>
      <c r="L185" s="3" t="str">
        <f>IF(ISBLANK(G185),"",SUM(K$9:K185))</f>
        <v/>
      </c>
      <c r="M185" s="3" t="str">
        <f t="shared" si="13"/>
        <v>Apéritif</v>
      </c>
      <c r="N185" s="3" t="str">
        <f t="shared" si="14"/>
        <v/>
      </c>
    </row>
    <row r="186" spans="1:14" s="3" customFormat="1" ht="18" customHeight="1" x14ac:dyDescent="0.25">
      <c r="A186" s="68"/>
      <c r="B186" s="23"/>
      <c r="C186" s="24"/>
      <c r="D186" s="17"/>
      <c r="E186" s="17"/>
      <c r="F186" s="75" t="str">
        <f t="shared" si="10"/>
        <v/>
      </c>
      <c r="G186" s="17"/>
      <c r="I186" s="29" t="s">
        <v>191</v>
      </c>
      <c r="J186" s="29" t="str">
        <f t="shared" si="11"/>
        <v/>
      </c>
      <c r="K186" s="3">
        <f t="shared" si="12"/>
        <v>0</v>
      </c>
      <c r="L186" s="3" t="str">
        <f>IF(ISBLANK(G186),"",SUM(K$9:K186))</f>
        <v/>
      </c>
      <c r="M186" s="3" t="str">
        <f t="shared" si="13"/>
        <v>Apéritif</v>
      </c>
      <c r="N186" s="3" t="str">
        <f t="shared" si="14"/>
        <v/>
      </c>
    </row>
    <row r="187" spans="1:14" s="3" customFormat="1" ht="18" customHeight="1" x14ac:dyDescent="0.25">
      <c r="A187" s="66" t="s">
        <v>183</v>
      </c>
      <c r="B187" s="25" t="s">
        <v>30</v>
      </c>
      <c r="C187" s="26" t="s">
        <v>202</v>
      </c>
      <c r="D187" s="18"/>
      <c r="E187" s="18"/>
      <c r="F187" s="76" t="str">
        <f t="shared" si="10"/>
        <v/>
      </c>
      <c r="G187" s="18"/>
      <c r="I187" s="29" t="s">
        <v>192</v>
      </c>
      <c r="J187" s="29" t="str">
        <f t="shared" si="11"/>
        <v/>
      </c>
      <c r="K187" s="3">
        <f t="shared" si="12"/>
        <v>0</v>
      </c>
      <c r="L187" s="3" t="str">
        <f>IF(ISBLANK(G187),"",SUM(K$9:K187))</f>
        <v/>
      </c>
      <c r="M187" s="3" t="str">
        <f t="shared" si="13"/>
        <v>Alcool</v>
      </c>
      <c r="N187" s="3" t="str">
        <f t="shared" si="14"/>
        <v/>
      </c>
    </row>
    <row r="188" spans="1:14" s="3" customFormat="1" ht="18" customHeight="1" x14ac:dyDescent="0.25">
      <c r="A188" s="67"/>
      <c r="B188" s="21" t="s">
        <v>31</v>
      </c>
      <c r="C188" s="22" t="s">
        <v>202</v>
      </c>
      <c r="D188" s="16"/>
      <c r="E188" s="16"/>
      <c r="F188" s="74" t="str">
        <f t="shared" si="10"/>
        <v/>
      </c>
      <c r="G188" s="16"/>
      <c r="I188" s="29" t="s">
        <v>192</v>
      </c>
      <c r="J188" s="29" t="str">
        <f t="shared" si="11"/>
        <v/>
      </c>
      <c r="K188" s="3">
        <f t="shared" si="12"/>
        <v>0</v>
      </c>
      <c r="L188" s="3" t="str">
        <f>IF(ISBLANK(G188),"",SUM(K$9:K188))</f>
        <v/>
      </c>
      <c r="M188" s="3" t="str">
        <f t="shared" si="13"/>
        <v>Alcool</v>
      </c>
      <c r="N188" s="3" t="str">
        <f t="shared" si="14"/>
        <v/>
      </c>
    </row>
    <row r="189" spans="1:14" s="3" customFormat="1" ht="18" customHeight="1" x14ac:dyDescent="0.25">
      <c r="A189" s="67"/>
      <c r="B189" s="21" t="s">
        <v>32</v>
      </c>
      <c r="C189" s="22" t="s">
        <v>202</v>
      </c>
      <c r="D189" s="16"/>
      <c r="E189" s="16"/>
      <c r="F189" s="74" t="str">
        <f t="shared" si="10"/>
        <v/>
      </c>
      <c r="G189" s="16"/>
      <c r="I189" s="29" t="s">
        <v>192</v>
      </c>
      <c r="J189" s="29" t="str">
        <f t="shared" si="11"/>
        <v/>
      </c>
      <c r="K189" s="3">
        <f t="shared" si="12"/>
        <v>0</v>
      </c>
      <c r="L189" s="3" t="str">
        <f>IF(ISBLANK(G189),"",SUM(K$9:K189))</f>
        <v/>
      </c>
      <c r="M189" s="3" t="str">
        <f t="shared" si="13"/>
        <v>Alcool</v>
      </c>
      <c r="N189" s="3" t="str">
        <f t="shared" si="14"/>
        <v/>
      </c>
    </row>
    <row r="190" spans="1:14" s="3" customFormat="1" ht="18" customHeight="1" x14ac:dyDescent="0.25">
      <c r="A190" s="67"/>
      <c r="B190" s="21" t="s">
        <v>33</v>
      </c>
      <c r="C190" s="22" t="s">
        <v>202</v>
      </c>
      <c r="D190" s="16"/>
      <c r="E190" s="16"/>
      <c r="F190" s="74" t="str">
        <f t="shared" si="10"/>
        <v/>
      </c>
      <c r="G190" s="16"/>
      <c r="I190" s="29" t="s">
        <v>192</v>
      </c>
      <c r="J190" s="29" t="str">
        <f t="shared" si="11"/>
        <v/>
      </c>
      <c r="K190" s="3">
        <f t="shared" si="12"/>
        <v>0</v>
      </c>
      <c r="L190" s="3" t="str">
        <f>IF(ISBLANK(G190),"",SUM(K$9:K190))</f>
        <v/>
      </c>
      <c r="M190" s="3" t="str">
        <f t="shared" si="13"/>
        <v>Alcool</v>
      </c>
      <c r="N190" s="3" t="str">
        <f t="shared" si="14"/>
        <v/>
      </c>
    </row>
    <row r="191" spans="1:14" s="3" customFormat="1" ht="18" customHeight="1" x14ac:dyDescent="0.25">
      <c r="A191" s="67"/>
      <c r="B191" s="21" t="s">
        <v>104</v>
      </c>
      <c r="C191" s="22" t="s">
        <v>202</v>
      </c>
      <c r="D191" s="16"/>
      <c r="E191" s="16"/>
      <c r="F191" s="74" t="str">
        <f t="shared" si="10"/>
        <v/>
      </c>
      <c r="G191" s="16"/>
      <c r="I191" s="29" t="s">
        <v>192</v>
      </c>
      <c r="J191" s="29" t="str">
        <f t="shared" si="11"/>
        <v/>
      </c>
      <c r="K191" s="3">
        <f t="shared" si="12"/>
        <v>0</v>
      </c>
      <c r="L191" s="3" t="str">
        <f>IF(ISBLANK(G191),"",SUM(K$9:K191))</f>
        <v/>
      </c>
      <c r="M191" s="3" t="str">
        <f t="shared" si="13"/>
        <v>Alcool</v>
      </c>
      <c r="N191" s="3" t="str">
        <f t="shared" si="14"/>
        <v/>
      </c>
    </row>
    <row r="192" spans="1:14" s="3" customFormat="1" ht="18" customHeight="1" x14ac:dyDescent="0.25">
      <c r="A192" s="67"/>
      <c r="B192" s="21" t="s">
        <v>140</v>
      </c>
      <c r="C192" s="22" t="s">
        <v>202</v>
      </c>
      <c r="D192" s="16"/>
      <c r="E192" s="16"/>
      <c r="F192" s="74" t="str">
        <f t="shared" si="10"/>
        <v/>
      </c>
      <c r="G192" s="16"/>
      <c r="I192" s="29" t="s">
        <v>192</v>
      </c>
      <c r="J192" s="29" t="str">
        <f t="shared" si="11"/>
        <v/>
      </c>
      <c r="K192" s="3">
        <f t="shared" si="12"/>
        <v>0</v>
      </c>
      <c r="L192" s="3" t="str">
        <f>IF(ISBLANK(G192),"",SUM(K$9:K192))</f>
        <v/>
      </c>
      <c r="M192" s="3" t="str">
        <f t="shared" si="13"/>
        <v>Alcool</v>
      </c>
      <c r="N192" s="3" t="str">
        <f t="shared" si="14"/>
        <v/>
      </c>
    </row>
    <row r="193" spans="1:14" s="3" customFormat="1" ht="18" customHeight="1" x14ac:dyDescent="0.25">
      <c r="A193" s="67"/>
      <c r="B193" s="21" t="s">
        <v>145</v>
      </c>
      <c r="C193" s="22" t="s">
        <v>202</v>
      </c>
      <c r="D193" s="16"/>
      <c r="E193" s="16"/>
      <c r="F193" s="74" t="str">
        <f t="shared" si="10"/>
        <v/>
      </c>
      <c r="G193" s="16"/>
      <c r="I193" s="29" t="s">
        <v>192</v>
      </c>
      <c r="J193" s="29" t="str">
        <f t="shared" si="11"/>
        <v/>
      </c>
      <c r="K193" s="3">
        <f t="shared" si="12"/>
        <v>0</v>
      </c>
      <c r="L193" s="3" t="str">
        <f>IF(ISBLANK(G193),"",SUM(K$9:K193))</f>
        <v/>
      </c>
      <c r="M193" s="3" t="str">
        <f t="shared" si="13"/>
        <v>Alcool</v>
      </c>
      <c r="N193" s="3" t="str">
        <f t="shared" si="14"/>
        <v/>
      </c>
    </row>
    <row r="194" spans="1:14" s="3" customFormat="1" ht="18" customHeight="1" x14ac:dyDescent="0.25">
      <c r="A194" s="67"/>
      <c r="B194" s="21"/>
      <c r="C194" s="22"/>
      <c r="D194" s="16"/>
      <c r="E194" s="16"/>
      <c r="F194" s="74" t="str">
        <f t="shared" si="10"/>
        <v/>
      </c>
      <c r="G194" s="16"/>
      <c r="I194" s="29" t="s">
        <v>192</v>
      </c>
      <c r="J194" s="29" t="str">
        <f t="shared" si="11"/>
        <v/>
      </c>
      <c r="K194" s="3">
        <f t="shared" si="12"/>
        <v>0</v>
      </c>
      <c r="L194" s="3" t="str">
        <f>IF(ISBLANK(G194),"",SUM(K$9:K194))</f>
        <v/>
      </c>
      <c r="M194" s="3" t="str">
        <f t="shared" si="13"/>
        <v>Alcool</v>
      </c>
      <c r="N194" s="3" t="str">
        <f t="shared" si="14"/>
        <v/>
      </c>
    </row>
    <row r="195" spans="1:14" s="3" customFormat="1" ht="18" customHeight="1" x14ac:dyDescent="0.25">
      <c r="A195" s="67"/>
      <c r="B195" s="21"/>
      <c r="C195" s="22"/>
      <c r="D195" s="16"/>
      <c r="E195" s="16"/>
      <c r="F195" s="74" t="str">
        <f t="shared" si="10"/>
        <v/>
      </c>
      <c r="G195" s="16"/>
      <c r="I195" s="29" t="s">
        <v>192</v>
      </c>
      <c r="J195" s="29" t="str">
        <f t="shared" si="11"/>
        <v/>
      </c>
      <c r="K195" s="3">
        <f t="shared" si="12"/>
        <v>0</v>
      </c>
      <c r="L195" s="3" t="str">
        <f>IF(ISBLANK(G195),"",SUM(K$9:K195))</f>
        <v/>
      </c>
      <c r="M195" s="3" t="str">
        <f t="shared" si="13"/>
        <v>Alcool</v>
      </c>
      <c r="N195" s="3" t="str">
        <f t="shared" si="14"/>
        <v/>
      </c>
    </row>
    <row r="196" spans="1:14" s="3" customFormat="1" ht="18" customHeight="1" x14ac:dyDescent="0.25">
      <c r="A196" s="67"/>
      <c r="B196" s="21"/>
      <c r="C196" s="22"/>
      <c r="D196" s="16"/>
      <c r="E196" s="16"/>
      <c r="F196" s="74" t="str">
        <f t="shared" si="10"/>
        <v/>
      </c>
      <c r="G196" s="16"/>
      <c r="I196" s="29" t="s">
        <v>192</v>
      </c>
      <c r="J196" s="29" t="str">
        <f t="shared" si="11"/>
        <v/>
      </c>
      <c r="K196" s="3">
        <f t="shared" si="12"/>
        <v>0</v>
      </c>
      <c r="L196" s="3" t="str">
        <f>IF(ISBLANK(G196),"",SUM(K$9:K196))</f>
        <v/>
      </c>
      <c r="M196" s="3" t="str">
        <f t="shared" si="13"/>
        <v>Alcool</v>
      </c>
      <c r="N196" s="3" t="str">
        <f t="shared" si="14"/>
        <v/>
      </c>
    </row>
    <row r="197" spans="1:14" s="3" customFormat="1" ht="18" customHeight="1" x14ac:dyDescent="0.25">
      <c r="A197" s="68"/>
      <c r="B197" s="23"/>
      <c r="C197" s="24"/>
      <c r="D197" s="17"/>
      <c r="E197" s="17"/>
      <c r="F197" s="75" t="str">
        <f t="shared" si="10"/>
        <v/>
      </c>
      <c r="G197" s="17"/>
      <c r="I197" s="29" t="s">
        <v>192</v>
      </c>
      <c r="J197" s="29" t="str">
        <f t="shared" si="11"/>
        <v/>
      </c>
      <c r="K197" s="3">
        <f t="shared" si="12"/>
        <v>0</v>
      </c>
      <c r="L197" s="3" t="str">
        <f>IF(ISBLANK(G197),"",SUM(K$9:K197))</f>
        <v/>
      </c>
      <c r="M197" s="3" t="str">
        <f t="shared" si="13"/>
        <v>Alcool</v>
      </c>
      <c r="N197" s="3" t="str">
        <f t="shared" si="14"/>
        <v/>
      </c>
    </row>
    <row r="198" spans="1:14" s="3" customFormat="1" ht="18" customHeight="1" x14ac:dyDescent="0.25">
      <c r="A198" s="66" t="s">
        <v>184</v>
      </c>
      <c r="B198" s="25" t="s">
        <v>141</v>
      </c>
      <c r="C198" s="26" t="s">
        <v>202</v>
      </c>
      <c r="D198" s="18"/>
      <c r="E198" s="18"/>
      <c r="F198" s="76" t="str">
        <f t="shared" si="10"/>
        <v/>
      </c>
      <c r="G198" s="18"/>
      <c r="I198" s="29" t="s">
        <v>29</v>
      </c>
      <c r="J198" s="29" t="str">
        <f t="shared" si="11"/>
        <v/>
      </c>
      <c r="K198" s="3">
        <f t="shared" si="12"/>
        <v>0</v>
      </c>
      <c r="L198" s="3" t="str">
        <f>IF(ISBLANK(G198),"",SUM(K$9:K198))</f>
        <v/>
      </c>
      <c r="M198" s="3" t="str">
        <f t="shared" si="13"/>
        <v>Boissons</v>
      </c>
      <c r="N198" s="3" t="str">
        <f t="shared" si="14"/>
        <v/>
      </c>
    </row>
    <row r="199" spans="1:14" s="3" customFormat="1" ht="18" customHeight="1" x14ac:dyDescent="0.25">
      <c r="A199" s="67"/>
      <c r="B199" s="21" t="s">
        <v>142</v>
      </c>
      <c r="C199" s="22" t="s">
        <v>202</v>
      </c>
      <c r="D199" s="16"/>
      <c r="E199" s="16"/>
      <c r="F199" s="74" t="str">
        <f t="shared" si="10"/>
        <v/>
      </c>
      <c r="G199" s="16"/>
      <c r="I199" s="29" t="s">
        <v>29</v>
      </c>
      <c r="J199" s="29" t="str">
        <f t="shared" si="11"/>
        <v/>
      </c>
      <c r="K199" s="3">
        <f t="shared" si="12"/>
        <v>0</v>
      </c>
      <c r="L199" s="3" t="str">
        <f>IF(ISBLANK(G199),"",SUM(K$9:K199))</f>
        <v/>
      </c>
      <c r="M199" s="3" t="str">
        <f t="shared" si="13"/>
        <v>Boissons</v>
      </c>
      <c r="N199" s="3" t="str">
        <f t="shared" si="14"/>
        <v/>
      </c>
    </row>
    <row r="200" spans="1:14" s="3" customFormat="1" ht="18" customHeight="1" x14ac:dyDescent="0.25">
      <c r="A200" s="67"/>
      <c r="B200" s="21" t="s">
        <v>166</v>
      </c>
      <c r="C200" s="22" t="s">
        <v>202</v>
      </c>
      <c r="D200" s="16"/>
      <c r="E200" s="16"/>
      <c r="F200" s="74" t="str">
        <f t="shared" si="10"/>
        <v/>
      </c>
      <c r="G200" s="16"/>
      <c r="I200" s="29" t="s">
        <v>29</v>
      </c>
      <c r="J200" s="29" t="str">
        <f t="shared" si="11"/>
        <v/>
      </c>
      <c r="K200" s="3">
        <f t="shared" si="12"/>
        <v>0</v>
      </c>
      <c r="L200" s="3" t="str">
        <f>IF(ISBLANK(G200),"",SUM(K$9:K200))</f>
        <v/>
      </c>
      <c r="M200" s="3" t="str">
        <f t="shared" si="13"/>
        <v>Boissons</v>
      </c>
      <c r="N200" s="3" t="str">
        <f t="shared" si="14"/>
        <v/>
      </c>
    </row>
    <row r="201" spans="1:14" s="3" customFormat="1" ht="18" customHeight="1" x14ac:dyDescent="0.25">
      <c r="A201" s="67"/>
      <c r="B201" s="21" t="s">
        <v>167</v>
      </c>
      <c r="C201" s="22" t="s">
        <v>202</v>
      </c>
      <c r="D201" s="16"/>
      <c r="E201" s="16"/>
      <c r="F201" s="74" t="str">
        <f t="shared" si="10"/>
        <v/>
      </c>
      <c r="G201" s="16"/>
      <c r="I201" s="29" t="s">
        <v>29</v>
      </c>
      <c r="J201" s="29" t="str">
        <f t="shared" si="11"/>
        <v/>
      </c>
      <c r="K201" s="3">
        <f t="shared" si="12"/>
        <v>0</v>
      </c>
      <c r="L201" s="3" t="str">
        <f>IF(ISBLANK(G201),"",SUM(K$9:K201))</f>
        <v/>
      </c>
      <c r="M201" s="3" t="str">
        <f t="shared" si="13"/>
        <v>Boissons</v>
      </c>
      <c r="N201" s="3" t="str">
        <f t="shared" si="14"/>
        <v/>
      </c>
    </row>
    <row r="202" spans="1:14" s="3" customFormat="1" ht="18" customHeight="1" x14ac:dyDescent="0.25">
      <c r="A202" s="67"/>
      <c r="B202" s="21" t="s">
        <v>143</v>
      </c>
      <c r="C202" s="22" t="s">
        <v>202</v>
      </c>
      <c r="D202" s="16"/>
      <c r="E202" s="16"/>
      <c r="F202" s="74" t="str">
        <f t="shared" ref="F202:F223" si="15">IF(ISBLANK(D202),"",IF(D202&lt;E202,"Alerte !","stock OK"))</f>
        <v/>
      </c>
      <c r="G202" s="16"/>
      <c r="I202" s="29" t="s">
        <v>29</v>
      </c>
      <c r="J202" s="29" t="str">
        <f t="shared" ref="J202:J223" si="16">IF(ISBLANK(G202),"",B202&amp;" "&amp;C202&amp;" x "&amp;G202)</f>
        <v/>
      </c>
      <c r="K202" s="3">
        <f t="shared" ref="K202:K223" si="17">IF(ISBLANK(G202),0,1)</f>
        <v>0</v>
      </c>
      <c r="L202" s="3" t="str">
        <f>IF(ISBLANK(G202),"",SUM(K$9:K202))</f>
        <v/>
      </c>
      <c r="M202" s="3" t="str">
        <f t="shared" ref="M202:M223" si="18">I202</f>
        <v>Boissons</v>
      </c>
      <c r="N202" s="3" t="str">
        <f t="shared" ref="N202:N223" si="19">J202</f>
        <v/>
      </c>
    </row>
    <row r="203" spans="1:14" s="3" customFormat="1" ht="18" customHeight="1" x14ac:dyDescent="0.25">
      <c r="A203" s="67"/>
      <c r="B203" s="21" t="s">
        <v>168</v>
      </c>
      <c r="C203" s="22" t="s">
        <v>202</v>
      </c>
      <c r="D203" s="16"/>
      <c r="E203" s="16"/>
      <c r="F203" s="74" t="str">
        <f t="shared" si="15"/>
        <v/>
      </c>
      <c r="G203" s="16"/>
      <c r="I203" s="29" t="s">
        <v>29</v>
      </c>
      <c r="J203" s="29" t="str">
        <f t="shared" si="16"/>
        <v/>
      </c>
      <c r="K203" s="3">
        <f t="shared" si="17"/>
        <v>0</v>
      </c>
      <c r="L203" s="3" t="str">
        <f>IF(ISBLANK(G203),"",SUM(K$9:K203))</f>
        <v/>
      </c>
      <c r="M203" s="3" t="str">
        <f t="shared" si="18"/>
        <v>Boissons</v>
      </c>
      <c r="N203" s="3" t="str">
        <f t="shared" si="19"/>
        <v/>
      </c>
    </row>
    <row r="204" spans="1:14" s="3" customFormat="1" ht="18" customHeight="1" x14ac:dyDescent="0.25">
      <c r="A204" s="67"/>
      <c r="B204" s="21" t="s">
        <v>144</v>
      </c>
      <c r="C204" s="22" t="s">
        <v>202</v>
      </c>
      <c r="D204" s="16"/>
      <c r="E204" s="16"/>
      <c r="F204" s="74" t="str">
        <f t="shared" si="15"/>
        <v/>
      </c>
      <c r="G204" s="16"/>
      <c r="I204" s="29" t="s">
        <v>29</v>
      </c>
      <c r="J204" s="29" t="str">
        <f t="shared" si="16"/>
        <v/>
      </c>
      <c r="K204" s="3">
        <f t="shared" si="17"/>
        <v>0</v>
      </c>
      <c r="L204" s="3" t="str">
        <f>IF(ISBLANK(G204),"",SUM(K$9:K204))</f>
        <v/>
      </c>
      <c r="M204" s="3" t="str">
        <f t="shared" si="18"/>
        <v>Boissons</v>
      </c>
      <c r="N204" s="3" t="str">
        <f t="shared" si="19"/>
        <v/>
      </c>
    </row>
    <row r="205" spans="1:14" s="3" customFormat="1" ht="18" customHeight="1" x14ac:dyDescent="0.25">
      <c r="A205" s="67"/>
      <c r="B205" s="21"/>
      <c r="C205" s="22"/>
      <c r="D205" s="16"/>
      <c r="E205" s="16"/>
      <c r="F205" s="74" t="str">
        <f t="shared" si="15"/>
        <v/>
      </c>
      <c r="G205" s="16"/>
      <c r="I205" s="29" t="s">
        <v>29</v>
      </c>
      <c r="J205" s="29" t="str">
        <f t="shared" si="16"/>
        <v/>
      </c>
      <c r="K205" s="3">
        <f t="shared" si="17"/>
        <v>0</v>
      </c>
      <c r="L205" s="3" t="str">
        <f>IF(ISBLANK(G205),"",SUM(K$9:K205))</f>
        <v/>
      </c>
      <c r="M205" s="3" t="str">
        <f t="shared" si="18"/>
        <v>Boissons</v>
      </c>
      <c r="N205" s="3" t="str">
        <f t="shared" si="19"/>
        <v/>
      </c>
    </row>
    <row r="206" spans="1:14" s="3" customFormat="1" ht="18" customHeight="1" x14ac:dyDescent="0.25">
      <c r="A206" s="67"/>
      <c r="B206" s="21"/>
      <c r="C206" s="22"/>
      <c r="D206" s="16"/>
      <c r="E206" s="16"/>
      <c r="F206" s="74" t="str">
        <f t="shared" si="15"/>
        <v/>
      </c>
      <c r="G206" s="16"/>
      <c r="I206" s="29" t="s">
        <v>29</v>
      </c>
      <c r="J206" s="29" t="str">
        <f t="shared" si="16"/>
        <v/>
      </c>
      <c r="K206" s="3">
        <f t="shared" si="17"/>
        <v>0</v>
      </c>
      <c r="L206" s="3" t="str">
        <f>IF(ISBLANK(G206),"",SUM(K$9:K206))</f>
        <v/>
      </c>
      <c r="M206" s="3" t="str">
        <f t="shared" si="18"/>
        <v>Boissons</v>
      </c>
      <c r="N206" s="3" t="str">
        <f t="shared" si="19"/>
        <v/>
      </c>
    </row>
    <row r="207" spans="1:14" s="3" customFormat="1" ht="18" customHeight="1" x14ac:dyDescent="0.25">
      <c r="A207" s="67"/>
      <c r="B207" s="21"/>
      <c r="C207" s="22"/>
      <c r="D207" s="16"/>
      <c r="E207" s="16"/>
      <c r="F207" s="74" t="str">
        <f t="shared" si="15"/>
        <v/>
      </c>
      <c r="G207" s="16"/>
      <c r="I207" s="29" t="s">
        <v>29</v>
      </c>
      <c r="J207" s="29" t="str">
        <f t="shared" si="16"/>
        <v/>
      </c>
      <c r="K207" s="3">
        <f t="shared" si="17"/>
        <v>0</v>
      </c>
      <c r="L207" s="3" t="str">
        <f>IF(ISBLANK(G207),"",SUM(K$9:K207))</f>
        <v/>
      </c>
      <c r="M207" s="3" t="str">
        <f t="shared" si="18"/>
        <v>Boissons</v>
      </c>
      <c r="N207" s="3" t="str">
        <f t="shared" si="19"/>
        <v/>
      </c>
    </row>
    <row r="208" spans="1:14" s="3" customFormat="1" ht="18" customHeight="1" x14ac:dyDescent="0.25">
      <c r="A208" s="68"/>
      <c r="B208" s="23"/>
      <c r="C208" s="24"/>
      <c r="D208" s="17"/>
      <c r="E208" s="17"/>
      <c r="F208" s="75" t="str">
        <f t="shared" si="15"/>
        <v/>
      </c>
      <c r="G208" s="17"/>
      <c r="I208" s="29" t="s">
        <v>29</v>
      </c>
      <c r="J208" s="29" t="str">
        <f t="shared" si="16"/>
        <v/>
      </c>
      <c r="K208" s="3">
        <f t="shared" si="17"/>
        <v>0</v>
      </c>
      <c r="L208" s="3" t="str">
        <f>IF(ISBLANK(G208),"",SUM(K$9:K208))</f>
        <v/>
      </c>
      <c r="M208" s="3" t="str">
        <f t="shared" si="18"/>
        <v>Boissons</v>
      </c>
      <c r="N208" s="3" t="str">
        <f t="shared" si="19"/>
        <v/>
      </c>
    </row>
    <row r="209" spans="1:14" s="3" customFormat="1" ht="18" customHeight="1" x14ac:dyDescent="0.25">
      <c r="A209" s="66" t="s">
        <v>185</v>
      </c>
      <c r="B209" s="25" t="s">
        <v>146</v>
      </c>
      <c r="C209" s="26" t="s">
        <v>204</v>
      </c>
      <c r="D209" s="18"/>
      <c r="E209" s="18"/>
      <c r="F209" s="76" t="str">
        <f t="shared" si="15"/>
        <v/>
      </c>
      <c r="G209" s="18"/>
      <c r="I209" s="29" t="s">
        <v>15</v>
      </c>
      <c r="J209" s="29" t="str">
        <f t="shared" si="16"/>
        <v/>
      </c>
      <c r="K209" s="3">
        <f t="shared" si="17"/>
        <v>0</v>
      </c>
      <c r="L209" s="3" t="str">
        <f>IF(ISBLANK(G209),"",SUM(K$9:K209))</f>
        <v/>
      </c>
      <c r="M209" s="3" t="str">
        <f t="shared" si="18"/>
        <v>Autres</v>
      </c>
      <c r="N209" s="3" t="str">
        <f t="shared" si="19"/>
        <v/>
      </c>
    </row>
    <row r="210" spans="1:14" s="3" customFormat="1" ht="18" customHeight="1" x14ac:dyDescent="0.25">
      <c r="A210" s="69"/>
      <c r="B210" s="21" t="s">
        <v>147</v>
      </c>
      <c r="C210" s="22" t="s">
        <v>204</v>
      </c>
      <c r="D210" s="16"/>
      <c r="E210" s="16"/>
      <c r="F210" s="74" t="str">
        <f t="shared" si="15"/>
        <v/>
      </c>
      <c r="G210" s="16"/>
      <c r="I210" s="29" t="s">
        <v>15</v>
      </c>
      <c r="J210" s="29" t="str">
        <f t="shared" si="16"/>
        <v/>
      </c>
      <c r="K210" s="3">
        <f t="shared" si="17"/>
        <v>0</v>
      </c>
      <c r="L210" s="3" t="str">
        <f>IF(ISBLANK(G210),"",SUM(K$9:K210))</f>
        <v/>
      </c>
      <c r="M210" s="3" t="str">
        <f t="shared" si="18"/>
        <v>Autres</v>
      </c>
      <c r="N210" s="3" t="str">
        <f t="shared" si="19"/>
        <v/>
      </c>
    </row>
    <row r="211" spans="1:14" s="3" customFormat="1" ht="18" customHeight="1" x14ac:dyDescent="0.25">
      <c r="A211" s="69"/>
      <c r="B211" s="21" t="s">
        <v>148</v>
      </c>
      <c r="C211" s="22" t="s">
        <v>203</v>
      </c>
      <c r="D211" s="16"/>
      <c r="E211" s="16"/>
      <c r="F211" s="74" t="str">
        <f t="shared" si="15"/>
        <v/>
      </c>
      <c r="G211" s="16"/>
      <c r="I211" s="29" t="s">
        <v>15</v>
      </c>
      <c r="J211" s="29" t="str">
        <f t="shared" si="16"/>
        <v/>
      </c>
      <c r="K211" s="3">
        <f t="shared" si="17"/>
        <v>0</v>
      </c>
      <c r="L211" s="3" t="str">
        <f>IF(ISBLANK(G211),"",SUM(K$9:K211))</f>
        <v/>
      </c>
      <c r="M211" s="3" t="str">
        <f t="shared" si="18"/>
        <v>Autres</v>
      </c>
      <c r="N211" s="3" t="str">
        <f t="shared" si="19"/>
        <v/>
      </c>
    </row>
    <row r="212" spans="1:14" s="3" customFormat="1" ht="18" customHeight="1" x14ac:dyDescent="0.25">
      <c r="A212" s="69"/>
      <c r="B212" s="21" t="s">
        <v>171</v>
      </c>
      <c r="C212" s="22" t="s">
        <v>204</v>
      </c>
      <c r="D212" s="16"/>
      <c r="E212" s="16"/>
      <c r="F212" s="74" t="str">
        <f t="shared" si="15"/>
        <v/>
      </c>
      <c r="G212" s="16"/>
      <c r="I212" s="29" t="s">
        <v>15</v>
      </c>
      <c r="J212" s="29" t="str">
        <f t="shared" si="16"/>
        <v/>
      </c>
      <c r="K212" s="3">
        <f t="shared" si="17"/>
        <v>0</v>
      </c>
      <c r="L212" s="3" t="str">
        <f>IF(ISBLANK(G212),"",SUM(K$9:K212))</f>
        <v/>
      </c>
      <c r="M212" s="3" t="str">
        <f t="shared" si="18"/>
        <v>Autres</v>
      </c>
      <c r="N212" s="3" t="str">
        <f t="shared" si="19"/>
        <v/>
      </c>
    </row>
    <row r="213" spans="1:14" s="3" customFormat="1" ht="18" customHeight="1" x14ac:dyDescent="0.25">
      <c r="A213" s="69"/>
      <c r="B213" s="21" t="s">
        <v>170</v>
      </c>
      <c r="C213" s="22" t="s">
        <v>151</v>
      </c>
      <c r="D213" s="16"/>
      <c r="E213" s="16"/>
      <c r="F213" s="74" t="str">
        <f t="shared" si="15"/>
        <v/>
      </c>
      <c r="G213" s="16"/>
      <c r="I213" s="29" t="s">
        <v>15</v>
      </c>
      <c r="J213" s="29" t="str">
        <f t="shared" si="16"/>
        <v/>
      </c>
      <c r="K213" s="3">
        <f t="shared" si="17"/>
        <v>0</v>
      </c>
      <c r="L213" s="3" t="str">
        <f>IF(ISBLANK(G213),"",SUM(K$9:K213))</f>
        <v/>
      </c>
      <c r="M213" s="3" t="str">
        <f t="shared" si="18"/>
        <v>Autres</v>
      </c>
      <c r="N213" s="3" t="str">
        <f t="shared" si="19"/>
        <v/>
      </c>
    </row>
    <row r="214" spans="1:14" s="3" customFormat="1" ht="18" customHeight="1" x14ac:dyDescent="0.25">
      <c r="A214" s="69"/>
      <c r="B214" s="21"/>
      <c r="C214" s="22"/>
      <c r="D214" s="16"/>
      <c r="E214" s="16"/>
      <c r="F214" s="74" t="str">
        <f t="shared" si="15"/>
        <v/>
      </c>
      <c r="G214" s="16"/>
      <c r="I214" s="29" t="s">
        <v>15</v>
      </c>
      <c r="J214" s="29" t="str">
        <f t="shared" si="16"/>
        <v/>
      </c>
      <c r="K214" s="3">
        <f t="shared" si="17"/>
        <v>0</v>
      </c>
      <c r="L214" s="3" t="str">
        <f>IF(ISBLANK(G214),"",SUM(K$9:K214))</f>
        <v/>
      </c>
      <c r="M214" s="3" t="str">
        <f t="shared" si="18"/>
        <v>Autres</v>
      </c>
      <c r="N214" s="3" t="str">
        <f t="shared" si="19"/>
        <v/>
      </c>
    </row>
    <row r="215" spans="1:14" s="3" customFormat="1" ht="18" customHeight="1" x14ac:dyDescent="0.25">
      <c r="A215" s="69"/>
      <c r="B215" s="21"/>
      <c r="C215" s="22"/>
      <c r="D215" s="16"/>
      <c r="E215" s="16"/>
      <c r="F215" s="74" t="str">
        <f t="shared" si="15"/>
        <v/>
      </c>
      <c r="G215" s="16"/>
      <c r="I215" s="29" t="s">
        <v>15</v>
      </c>
      <c r="J215" s="29" t="str">
        <f t="shared" si="16"/>
        <v/>
      </c>
      <c r="K215" s="3">
        <f t="shared" si="17"/>
        <v>0</v>
      </c>
      <c r="L215" s="3" t="str">
        <f>IF(ISBLANK(G215),"",SUM(K$9:K215))</f>
        <v/>
      </c>
      <c r="M215" s="3" t="str">
        <f t="shared" si="18"/>
        <v>Autres</v>
      </c>
      <c r="N215" s="3" t="str">
        <f t="shared" si="19"/>
        <v/>
      </c>
    </row>
    <row r="216" spans="1:14" s="3" customFormat="1" ht="18" customHeight="1" x14ac:dyDescent="0.25">
      <c r="A216" s="69"/>
      <c r="B216" s="21"/>
      <c r="C216" s="22"/>
      <c r="D216" s="16"/>
      <c r="E216" s="16"/>
      <c r="F216" s="74" t="str">
        <f t="shared" si="15"/>
        <v/>
      </c>
      <c r="G216" s="16"/>
      <c r="I216" s="29" t="s">
        <v>15</v>
      </c>
      <c r="J216" s="29" t="str">
        <f t="shared" si="16"/>
        <v/>
      </c>
      <c r="K216" s="3">
        <f t="shared" si="17"/>
        <v>0</v>
      </c>
      <c r="L216" s="3" t="str">
        <f>IF(ISBLANK(G216),"",SUM(K$9:K216))</f>
        <v/>
      </c>
      <c r="M216" s="3" t="str">
        <f t="shared" si="18"/>
        <v>Autres</v>
      </c>
      <c r="N216" s="3" t="str">
        <f t="shared" si="19"/>
        <v/>
      </c>
    </row>
    <row r="217" spans="1:14" s="3" customFormat="1" ht="18" customHeight="1" x14ac:dyDescent="0.25">
      <c r="A217" s="69"/>
      <c r="B217" s="21"/>
      <c r="C217" s="22"/>
      <c r="D217" s="16"/>
      <c r="E217" s="16"/>
      <c r="F217" s="74" t="str">
        <f t="shared" si="15"/>
        <v/>
      </c>
      <c r="G217" s="16"/>
      <c r="I217" s="29" t="s">
        <v>15</v>
      </c>
      <c r="J217" s="29" t="str">
        <f t="shared" si="16"/>
        <v/>
      </c>
      <c r="K217" s="3">
        <f t="shared" si="17"/>
        <v>0</v>
      </c>
      <c r="L217" s="3" t="str">
        <f>IF(ISBLANK(G217),"",SUM(K$9:K217))</f>
        <v/>
      </c>
      <c r="M217" s="3" t="str">
        <f t="shared" si="18"/>
        <v>Autres</v>
      </c>
      <c r="N217" s="3" t="str">
        <f t="shared" si="19"/>
        <v/>
      </c>
    </row>
    <row r="218" spans="1:14" s="3" customFormat="1" ht="18" customHeight="1" x14ac:dyDescent="0.25">
      <c r="A218" s="69"/>
      <c r="B218" s="21"/>
      <c r="C218" s="22"/>
      <c r="D218" s="16"/>
      <c r="E218" s="16"/>
      <c r="F218" s="74" t="str">
        <f t="shared" si="15"/>
        <v/>
      </c>
      <c r="G218" s="16"/>
      <c r="I218" s="29" t="s">
        <v>15</v>
      </c>
      <c r="J218" s="29" t="str">
        <f t="shared" si="16"/>
        <v/>
      </c>
      <c r="K218" s="3">
        <f t="shared" si="17"/>
        <v>0</v>
      </c>
      <c r="L218" s="3" t="str">
        <f>IF(ISBLANK(G218),"",SUM(K$9:K218))</f>
        <v/>
      </c>
      <c r="M218" s="3" t="str">
        <f t="shared" si="18"/>
        <v>Autres</v>
      </c>
      <c r="N218" s="3" t="str">
        <f t="shared" si="19"/>
        <v/>
      </c>
    </row>
    <row r="219" spans="1:14" s="3" customFormat="1" ht="18" customHeight="1" x14ac:dyDescent="0.25">
      <c r="A219" s="69"/>
      <c r="B219" s="21"/>
      <c r="C219" s="22"/>
      <c r="D219" s="16"/>
      <c r="E219" s="16"/>
      <c r="F219" s="74" t="str">
        <f t="shared" si="15"/>
        <v/>
      </c>
      <c r="G219" s="16"/>
      <c r="I219" s="29" t="s">
        <v>15</v>
      </c>
      <c r="J219" s="29" t="str">
        <f t="shared" si="16"/>
        <v/>
      </c>
      <c r="K219" s="3">
        <f t="shared" si="17"/>
        <v>0</v>
      </c>
      <c r="L219" s="3" t="str">
        <f>IF(ISBLANK(G219),"",SUM(K$9:K219))</f>
        <v/>
      </c>
      <c r="M219" s="3" t="str">
        <f t="shared" si="18"/>
        <v>Autres</v>
      </c>
      <c r="N219" s="3" t="str">
        <f t="shared" si="19"/>
        <v/>
      </c>
    </row>
    <row r="220" spans="1:14" s="3" customFormat="1" ht="18" customHeight="1" x14ac:dyDescent="0.25">
      <c r="A220" s="69"/>
      <c r="B220" s="21"/>
      <c r="C220" s="22"/>
      <c r="D220" s="16"/>
      <c r="E220" s="16"/>
      <c r="F220" s="74" t="str">
        <f t="shared" si="15"/>
        <v/>
      </c>
      <c r="G220" s="16"/>
      <c r="I220" s="29" t="s">
        <v>15</v>
      </c>
      <c r="J220" s="29" t="str">
        <f t="shared" si="16"/>
        <v/>
      </c>
      <c r="K220" s="3">
        <f t="shared" si="17"/>
        <v>0</v>
      </c>
      <c r="L220" s="3" t="str">
        <f>IF(ISBLANK(G220),"",SUM(K$9:K220))</f>
        <v/>
      </c>
      <c r="M220" s="3" t="str">
        <f t="shared" si="18"/>
        <v>Autres</v>
      </c>
      <c r="N220" s="3" t="str">
        <f t="shared" si="19"/>
        <v/>
      </c>
    </row>
    <row r="221" spans="1:14" s="3" customFormat="1" ht="18" customHeight="1" x14ac:dyDescent="0.25">
      <c r="A221" s="69"/>
      <c r="B221" s="21"/>
      <c r="C221" s="22"/>
      <c r="D221" s="16"/>
      <c r="E221" s="16"/>
      <c r="F221" s="74" t="str">
        <f t="shared" si="15"/>
        <v/>
      </c>
      <c r="G221" s="16"/>
      <c r="I221" s="29" t="s">
        <v>15</v>
      </c>
      <c r="J221" s="29" t="str">
        <f t="shared" si="16"/>
        <v/>
      </c>
      <c r="K221" s="3">
        <f t="shared" si="17"/>
        <v>0</v>
      </c>
      <c r="L221" s="3" t="str">
        <f>IF(ISBLANK(G221),"",SUM(K$9:K221))</f>
        <v/>
      </c>
      <c r="M221" s="3" t="str">
        <f t="shared" si="18"/>
        <v>Autres</v>
      </c>
      <c r="N221" s="3" t="str">
        <f t="shared" si="19"/>
        <v/>
      </c>
    </row>
    <row r="222" spans="1:14" s="3" customFormat="1" ht="18" customHeight="1" x14ac:dyDescent="0.25">
      <c r="A222" s="69"/>
      <c r="B222" s="21"/>
      <c r="C222" s="22"/>
      <c r="D222" s="16"/>
      <c r="E222" s="16"/>
      <c r="F222" s="74" t="str">
        <f t="shared" si="15"/>
        <v/>
      </c>
      <c r="G222" s="16"/>
      <c r="I222" s="29" t="s">
        <v>15</v>
      </c>
      <c r="J222" s="29" t="str">
        <f t="shared" si="16"/>
        <v/>
      </c>
      <c r="K222" s="3">
        <f t="shared" si="17"/>
        <v>0</v>
      </c>
      <c r="L222" s="3" t="str">
        <f>IF(ISBLANK(G222),"",SUM(K$9:K222))</f>
        <v/>
      </c>
      <c r="M222" s="3" t="str">
        <f t="shared" si="18"/>
        <v>Autres</v>
      </c>
      <c r="N222" s="3" t="str">
        <f t="shared" si="19"/>
        <v/>
      </c>
    </row>
    <row r="223" spans="1:14" s="3" customFormat="1" ht="18" customHeight="1" x14ac:dyDescent="0.25">
      <c r="A223" s="70"/>
      <c r="B223" s="23"/>
      <c r="C223" s="24"/>
      <c r="D223" s="17"/>
      <c r="E223" s="17"/>
      <c r="F223" s="75" t="str">
        <f t="shared" si="15"/>
        <v/>
      </c>
      <c r="G223" s="17"/>
      <c r="I223" s="29" t="s">
        <v>15</v>
      </c>
      <c r="J223" s="29" t="str">
        <f t="shared" si="16"/>
        <v/>
      </c>
      <c r="K223" s="3">
        <f t="shared" si="17"/>
        <v>0</v>
      </c>
      <c r="L223" s="3" t="str">
        <f>IF(ISBLANK(G223),"",SUM(K$9:K223))</f>
        <v/>
      </c>
      <c r="M223" s="3" t="str">
        <f t="shared" si="18"/>
        <v>Autres</v>
      </c>
      <c r="N223" s="3" t="str">
        <f t="shared" si="19"/>
        <v/>
      </c>
    </row>
  </sheetData>
  <sheetProtection algorithmName="SHA-512" hashValue="uxm5+MeYDPxOpndPovP/9NpCTXeNFdJfRIikrrPhA1DuJZ5lbnramXfQqDhGSVCi2TS+5mZWk8giae5q9RAlAg==" saltValue="vnH6sFT/QuVEDXEP/FrI1A==" spinCount="100000" sheet="1" objects="1" scenarios="1" selectLockedCells="1"/>
  <mergeCells count="14">
    <mergeCell ref="A9:A29"/>
    <mergeCell ref="A30:A46"/>
    <mergeCell ref="A47:A58"/>
    <mergeCell ref="A59:A76"/>
    <mergeCell ref="A77:A109"/>
    <mergeCell ref="A164:A170"/>
    <mergeCell ref="A187:A197"/>
    <mergeCell ref="A209:A223"/>
    <mergeCell ref="A171:A186"/>
    <mergeCell ref="A110:A133"/>
    <mergeCell ref="A134:A146"/>
    <mergeCell ref="A147:A152"/>
    <mergeCell ref="A198:A208"/>
    <mergeCell ref="A153:A163"/>
  </mergeCells>
  <conditionalFormatting sqref="F1:F1048576">
    <cfRule type="cellIs" dxfId="1" priority="1" operator="equal">
      <formula>"stock OK"</formula>
    </cfRule>
    <cfRule type="cellIs" dxfId="0" priority="2" operator="equal">
      <formula>"Alerte !"</formula>
    </cfRule>
  </conditionalFormatting>
  <dataValidations count="1">
    <dataValidation type="decimal" allowBlank="1" showInputMessage="1" showErrorMessage="1" sqref="D9:E223 G9:G223" xr:uid="{E0EDE8A4-2BC5-40FF-8EC4-296F6CDBB45B}">
      <formula1>0</formula1>
      <formula2>10000000000</formula2>
    </dataValidation>
  </dataValidations>
  <pageMargins left="0.45" right="0.39" top="0.54" bottom="0.5" header="0.31496062992125984" footer="0.31496062992125984"/>
  <pageSetup paperSize="9" scale="7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0780-08D9-40B9-965F-5697C9B5D8BE}">
  <sheetPr>
    <pageSetUpPr fitToPage="1"/>
  </sheetPr>
  <dimension ref="A1:K128"/>
  <sheetViews>
    <sheetView showGridLines="0" zoomScale="110" zoomScaleNormal="110" workbookViewId="0">
      <selection activeCell="D9" sqref="D9"/>
    </sheetView>
  </sheetViews>
  <sheetFormatPr baseColWidth="10" defaultColWidth="11.375" defaultRowHeight="13.85" x14ac:dyDescent="0.2"/>
  <cols>
    <col min="1" max="1" width="2.125" style="2" customWidth="1"/>
    <col min="2" max="2" width="3.25" style="35" hidden="1" customWidth="1"/>
    <col min="3" max="3" width="29" style="32" hidden="1" customWidth="1"/>
    <col min="4" max="4" width="29" style="32" customWidth="1"/>
    <col min="5" max="5" width="47.125" style="30" customWidth="1"/>
    <col min="6" max="6" width="28.375" style="2" customWidth="1"/>
    <col min="7" max="7" width="11.375" style="2"/>
    <col min="8" max="8" width="1.625" style="2" customWidth="1"/>
    <col min="9" max="9" width="28.375" style="2" customWidth="1"/>
    <col min="10" max="16384" width="11.375" style="2"/>
  </cols>
  <sheetData>
    <row r="1" spans="1:11" ht="30.5" x14ac:dyDescent="0.45">
      <c r="A1" s="1" t="s">
        <v>193</v>
      </c>
      <c r="I1" s="72" t="s">
        <v>219</v>
      </c>
    </row>
    <row r="2" spans="1:11" x14ac:dyDescent="0.2">
      <c r="B2" s="37"/>
    </row>
    <row r="3" spans="1:11" x14ac:dyDescent="0.2">
      <c r="B3" s="37"/>
    </row>
    <row r="4" spans="1:11" ht="15.25" x14ac:dyDescent="0.25">
      <c r="D4" s="31" t="s">
        <v>199</v>
      </c>
      <c r="G4" s="8"/>
      <c r="H4" s="8"/>
      <c r="K4" s="8"/>
    </row>
    <row r="5" spans="1:11" ht="20.25" customHeight="1" x14ac:dyDescent="0.25">
      <c r="D5" s="31" t="s">
        <v>198</v>
      </c>
      <c r="G5" s="8"/>
      <c r="H5" s="8"/>
      <c r="K5" s="8"/>
    </row>
    <row r="6" spans="1:11" x14ac:dyDescent="0.2">
      <c r="B6" s="37"/>
      <c r="G6" s="8"/>
      <c r="H6" s="8"/>
      <c r="K6" s="8"/>
    </row>
    <row r="7" spans="1:11" ht="25.45" customHeight="1" x14ac:dyDescent="0.2">
      <c r="B7" s="37"/>
      <c r="C7" s="44"/>
      <c r="D7" s="55" t="s">
        <v>197</v>
      </c>
      <c r="G7" s="8"/>
      <c r="H7" s="8"/>
      <c r="K7" s="8"/>
    </row>
    <row r="8" spans="1:11" x14ac:dyDescent="0.2">
      <c r="B8" s="38"/>
      <c r="C8" s="39"/>
      <c r="D8" s="51"/>
      <c r="E8" s="40"/>
      <c r="G8" s="8"/>
      <c r="H8" s="8"/>
      <c r="K8" s="8"/>
    </row>
    <row r="9" spans="1:11" s="28" customFormat="1" ht="12.5" x14ac:dyDescent="0.2">
      <c r="B9" s="45">
        <v>1</v>
      </c>
      <c r="C9" s="46" t="str">
        <f>IF(ISERROR(VLOOKUP(B9,'gestion stock alimentaire'!$L$9:$N$223,2,0)),"",VLOOKUP(B9,'gestion stock alimentaire'!$L$9:$N$223,2,0))</f>
        <v>Légumes</v>
      </c>
      <c r="D9" s="52" t="str">
        <f>C9</f>
        <v>Légumes</v>
      </c>
      <c r="E9" s="47" t="str">
        <f>IF(ISERROR(VLOOKUP(B9,'gestion stock alimentaire'!$L$9:$N$223,3,0)),"",VLOOKUP(B9,'gestion stock alimentaire'!$L$9:$N$223,3,0))</f>
        <v>Pommes de terre kg x 3</v>
      </c>
      <c r="G9" s="33"/>
      <c r="H9" s="33"/>
      <c r="K9" s="33"/>
    </row>
    <row r="10" spans="1:11" s="28" customFormat="1" ht="12.5" x14ac:dyDescent="0.2">
      <c r="B10" s="41">
        <v>2</v>
      </c>
      <c r="C10" s="42" t="str">
        <f>IF(ISERROR(VLOOKUP(B10,'gestion stock alimentaire'!$L$9:$N$223,2,0)),"",VLOOKUP(B10,'gestion stock alimentaire'!$L$9:$N$223,2,0))</f>
        <v>Légumes</v>
      </c>
      <c r="D10" s="53" t="str">
        <f>IF(C10=C9,"",C10)</f>
        <v/>
      </c>
      <c r="E10" s="43" t="str">
        <f>IF(ISERROR(VLOOKUP(B10,'gestion stock alimentaire'!$L$9:$N$223,3,0)),"",VLOOKUP(B10,'gestion stock alimentaire'!$L$9:$N$223,3,0))</f>
        <v>Carottes kg x 3</v>
      </c>
      <c r="G10" s="33"/>
      <c r="H10" s="33"/>
      <c r="K10" s="33"/>
    </row>
    <row r="11" spans="1:11" s="28" customFormat="1" ht="12.5" x14ac:dyDescent="0.2">
      <c r="B11" s="45">
        <v>3</v>
      </c>
      <c r="C11" s="46" t="str">
        <f>IF(ISERROR(VLOOKUP(B11,'gestion stock alimentaire'!$L$9:$N$223,2,0)),"",VLOOKUP(B11,'gestion stock alimentaire'!$L$9:$N$223,2,0))</f>
        <v/>
      </c>
      <c r="D11" s="52" t="str">
        <f t="shared" ref="D11:D74" si="0">IF(C11=C10,"",C11)</f>
        <v/>
      </c>
      <c r="E11" s="47" t="str">
        <f>IF(ISERROR(VLOOKUP(B11,'gestion stock alimentaire'!$L$9:$N$223,3,0)),"",VLOOKUP(B11,'gestion stock alimentaire'!$L$9:$N$223,3,0))</f>
        <v/>
      </c>
      <c r="G11" s="33"/>
      <c r="H11" s="33"/>
      <c r="K11" s="33"/>
    </row>
    <row r="12" spans="1:11" s="28" customFormat="1" ht="12.5" x14ac:dyDescent="0.2">
      <c r="B12" s="41">
        <v>4</v>
      </c>
      <c r="C12" s="42" t="str">
        <f>IF(ISERROR(VLOOKUP(B12,'gestion stock alimentaire'!$L$9:$N$223,2,0)),"",VLOOKUP(B12,'gestion stock alimentaire'!$L$9:$N$223,2,0))</f>
        <v/>
      </c>
      <c r="D12" s="53" t="str">
        <f t="shared" si="0"/>
        <v/>
      </c>
      <c r="E12" s="43" t="str">
        <f>IF(ISERROR(VLOOKUP(B12,'gestion stock alimentaire'!$L$9:$N$223,3,0)),"",VLOOKUP(B12,'gestion stock alimentaire'!$L$9:$N$223,3,0))</f>
        <v/>
      </c>
      <c r="G12" s="33"/>
      <c r="H12" s="33"/>
      <c r="K12" s="33"/>
    </row>
    <row r="13" spans="1:11" s="28" customFormat="1" ht="12.5" x14ac:dyDescent="0.2">
      <c r="B13" s="45">
        <v>5</v>
      </c>
      <c r="C13" s="46" t="str">
        <f>IF(ISERROR(VLOOKUP(B13,'gestion stock alimentaire'!$L$9:$N$223,2,0)),"",VLOOKUP(B13,'gestion stock alimentaire'!$L$9:$N$223,2,0))</f>
        <v/>
      </c>
      <c r="D13" s="52" t="str">
        <f t="shared" si="0"/>
        <v/>
      </c>
      <c r="E13" s="47" t="str">
        <f>IF(ISERROR(VLOOKUP(B13,'gestion stock alimentaire'!$L$9:$N$223,3,0)),"",VLOOKUP(B13,'gestion stock alimentaire'!$L$9:$N$223,3,0))</f>
        <v/>
      </c>
      <c r="G13" s="33"/>
      <c r="H13" s="33"/>
      <c r="K13" s="33"/>
    </row>
    <row r="14" spans="1:11" s="28" customFormat="1" ht="12.5" x14ac:dyDescent="0.2">
      <c r="B14" s="41">
        <v>6</v>
      </c>
      <c r="C14" s="42" t="str">
        <f>IF(ISERROR(VLOOKUP(B14,'gestion stock alimentaire'!$L$9:$N$223,2,0)),"",VLOOKUP(B14,'gestion stock alimentaire'!$L$9:$N$223,2,0))</f>
        <v/>
      </c>
      <c r="D14" s="53" t="str">
        <f t="shared" si="0"/>
        <v/>
      </c>
      <c r="E14" s="43" t="str">
        <f>IF(ISERROR(VLOOKUP(B14,'gestion stock alimentaire'!$L$9:$N$223,3,0)),"",VLOOKUP(B14,'gestion stock alimentaire'!$L$9:$N$223,3,0))</f>
        <v/>
      </c>
      <c r="G14" s="33"/>
      <c r="H14" s="33"/>
      <c r="K14" s="33"/>
    </row>
    <row r="15" spans="1:11" s="28" customFormat="1" ht="12.5" x14ac:dyDescent="0.2">
      <c r="B15" s="45">
        <v>7</v>
      </c>
      <c r="C15" s="46" t="str">
        <f>IF(ISERROR(VLOOKUP(B15,'gestion stock alimentaire'!$L$9:$N$223,2,0)),"",VLOOKUP(B15,'gestion stock alimentaire'!$L$9:$N$223,2,0))</f>
        <v/>
      </c>
      <c r="D15" s="52" t="str">
        <f t="shared" si="0"/>
        <v/>
      </c>
      <c r="E15" s="47" t="str">
        <f>IF(ISERROR(VLOOKUP(B15,'gestion stock alimentaire'!$L$9:$N$223,3,0)),"",VLOOKUP(B15,'gestion stock alimentaire'!$L$9:$N$223,3,0))</f>
        <v/>
      </c>
      <c r="G15" s="33"/>
      <c r="H15" s="33"/>
      <c r="K15" s="33"/>
    </row>
    <row r="16" spans="1:11" s="28" customFormat="1" ht="12.5" x14ac:dyDescent="0.2">
      <c r="B16" s="41">
        <v>8</v>
      </c>
      <c r="C16" s="42" t="str">
        <f>IF(ISERROR(VLOOKUP(B16,'gestion stock alimentaire'!$L$9:$N$223,2,0)),"",VLOOKUP(B16,'gestion stock alimentaire'!$L$9:$N$223,2,0))</f>
        <v/>
      </c>
      <c r="D16" s="53" t="str">
        <f t="shared" si="0"/>
        <v/>
      </c>
      <c r="E16" s="43" t="str">
        <f>IF(ISERROR(VLOOKUP(B16,'gestion stock alimentaire'!$L$9:$N$223,3,0)),"",VLOOKUP(B16,'gestion stock alimentaire'!$L$9:$N$223,3,0))</f>
        <v/>
      </c>
      <c r="G16" s="33"/>
      <c r="H16" s="33"/>
      <c r="K16" s="33"/>
    </row>
    <row r="17" spans="2:11" s="28" customFormat="1" ht="12.5" x14ac:dyDescent="0.2">
      <c r="B17" s="45">
        <v>9</v>
      </c>
      <c r="C17" s="46" t="str">
        <f>IF(ISERROR(VLOOKUP(B17,'gestion stock alimentaire'!$L$9:$N$223,2,0)),"",VLOOKUP(B17,'gestion stock alimentaire'!$L$9:$N$223,2,0))</f>
        <v/>
      </c>
      <c r="D17" s="52" t="str">
        <f t="shared" si="0"/>
        <v/>
      </c>
      <c r="E17" s="47" t="str">
        <f>IF(ISERROR(VLOOKUP(B17,'gestion stock alimentaire'!$L$9:$N$223,3,0)),"",VLOOKUP(B17,'gestion stock alimentaire'!$L$9:$N$223,3,0))</f>
        <v/>
      </c>
      <c r="G17" s="33"/>
      <c r="H17" s="33"/>
      <c r="K17" s="33"/>
    </row>
    <row r="18" spans="2:11" s="28" customFormat="1" ht="12.5" x14ac:dyDescent="0.2">
      <c r="B18" s="41">
        <v>10</v>
      </c>
      <c r="C18" s="42" t="str">
        <f>IF(ISERROR(VLOOKUP(B18,'gestion stock alimentaire'!$L$9:$N$223,2,0)),"",VLOOKUP(B18,'gestion stock alimentaire'!$L$9:$N$223,2,0))</f>
        <v/>
      </c>
      <c r="D18" s="53" t="str">
        <f t="shared" si="0"/>
        <v/>
      </c>
      <c r="E18" s="43" t="str">
        <f>IF(ISERROR(VLOOKUP(B18,'gestion stock alimentaire'!$L$9:$N$223,3,0)),"",VLOOKUP(B18,'gestion stock alimentaire'!$L$9:$N$223,3,0))</f>
        <v/>
      </c>
      <c r="G18" s="33"/>
      <c r="H18" s="33"/>
      <c r="K18" s="33"/>
    </row>
    <row r="19" spans="2:11" s="28" customFormat="1" ht="12.5" x14ac:dyDescent="0.2">
      <c r="B19" s="45">
        <v>11</v>
      </c>
      <c r="C19" s="46" t="str">
        <f>IF(ISERROR(VLOOKUP(B19,'gestion stock alimentaire'!$L$9:$N$223,2,0)),"",VLOOKUP(B19,'gestion stock alimentaire'!$L$9:$N$223,2,0))</f>
        <v/>
      </c>
      <c r="D19" s="52" t="str">
        <f t="shared" si="0"/>
        <v/>
      </c>
      <c r="E19" s="47" t="str">
        <f>IF(ISERROR(VLOOKUP(B19,'gestion stock alimentaire'!$L$9:$N$223,3,0)),"",VLOOKUP(B19,'gestion stock alimentaire'!$L$9:$N$223,3,0))</f>
        <v/>
      </c>
      <c r="G19" s="33"/>
      <c r="H19" s="33"/>
      <c r="K19" s="33"/>
    </row>
    <row r="20" spans="2:11" s="28" customFormat="1" ht="12.5" x14ac:dyDescent="0.2">
      <c r="B20" s="41">
        <v>12</v>
      </c>
      <c r="C20" s="42" t="str">
        <f>IF(ISERROR(VLOOKUP(B20,'gestion stock alimentaire'!$L$9:$N$223,2,0)),"",VLOOKUP(B20,'gestion stock alimentaire'!$L$9:$N$223,2,0))</f>
        <v/>
      </c>
      <c r="D20" s="53" t="str">
        <f t="shared" si="0"/>
        <v/>
      </c>
      <c r="E20" s="43" t="str">
        <f>IF(ISERROR(VLOOKUP(B20,'gestion stock alimentaire'!$L$9:$N$223,3,0)),"",VLOOKUP(B20,'gestion stock alimentaire'!$L$9:$N$223,3,0))</f>
        <v/>
      </c>
      <c r="G20" s="33"/>
      <c r="H20" s="33"/>
      <c r="K20" s="33"/>
    </row>
    <row r="21" spans="2:11" s="28" customFormat="1" ht="12.5" x14ac:dyDescent="0.2">
      <c r="B21" s="45">
        <v>13</v>
      </c>
      <c r="C21" s="46" t="str">
        <f>IF(ISERROR(VLOOKUP(B21,'gestion stock alimentaire'!$L$9:$N$223,2,0)),"",VLOOKUP(B21,'gestion stock alimentaire'!$L$9:$N$223,2,0))</f>
        <v/>
      </c>
      <c r="D21" s="52" t="str">
        <f t="shared" si="0"/>
        <v/>
      </c>
      <c r="E21" s="47" t="str">
        <f>IF(ISERROR(VLOOKUP(B21,'gestion stock alimentaire'!$L$9:$N$223,3,0)),"",VLOOKUP(B21,'gestion stock alimentaire'!$L$9:$N$223,3,0))</f>
        <v/>
      </c>
      <c r="G21" s="33"/>
      <c r="H21" s="33"/>
      <c r="K21" s="33"/>
    </row>
    <row r="22" spans="2:11" s="28" customFormat="1" ht="12.5" x14ac:dyDescent="0.2">
      <c r="B22" s="41">
        <v>14</v>
      </c>
      <c r="C22" s="42" t="str">
        <f>IF(ISERROR(VLOOKUP(B22,'gestion stock alimentaire'!$L$9:$N$223,2,0)),"",VLOOKUP(B22,'gestion stock alimentaire'!$L$9:$N$223,2,0))</f>
        <v/>
      </c>
      <c r="D22" s="53" t="str">
        <f t="shared" si="0"/>
        <v/>
      </c>
      <c r="E22" s="43" t="str">
        <f>IF(ISERROR(VLOOKUP(B22,'gestion stock alimentaire'!$L$9:$N$223,3,0)),"",VLOOKUP(B22,'gestion stock alimentaire'!$L$9:$N$223,3,0))</f>
        <v/>
      </c>
      <c r="G22" s="33"/>
      <c r="H22" s="33"/>
      <c r="K22" s="33"/>
    </row>
    <row r="23" spans="2:11" s="28" customFormat="1" ht="12.5" x14ac:dyDescent="0.2">
      <c r="B23" s="45">
        <v>15</v>
      </c>
      <c r="C23" s="46" t="str">
        <f>IF(ISERROR(VLOOKUP(B23,'gestion stock alimentaire'!$L$9:$N$223,2,0)),"",VLOOKUP(B23,'gestion stock alimentaire'!$L$9:$N$223,2,0))</f>
        <v/>
      </c>
      <c r="D23" s="52" t="str">
        <f t="shared" si="0"/>
        <v/>
      </c>
      <c r="E23" s="47" t="str">
        <f>IF(ISERROR(VLOOKUP(B23,'gestion stock alimentaire'!$L$9:$N$223,3,0)),"",VLOOKUP(B23,'gestion stock alimentaire'!$L$9:$N$223,3,0))</f>
        <v/>
      </c>
    </row>
    <row r="24" spans="2:11" s="28" customFormat="1" ht="12.5" x14ac:dyDescent="0.2">
      <c r="B24" s="41">
        <v>16</v>
      </c>
      <c r="C24" s="42" t="str">
        <f>IF(ISERROR(VLOOKUP(B24,'gestion stock alimentaire'!$L$9:$N$223,2,0)),"",VLOOKUP(B24,'gestion stock alimentaire'!$L$9:$N$223,2,0))</f>
        <v/>
      </c>
      <c r="D24" s="53" t="str">
        <f t="shared" si="0"/>
        <v/>
      </c>
      <c r="E24" s="43" t="str">
        <f>IF(ISERROR(VLOOKUP(B24,'gestion stock alimentaire'!$L$9:$N$223,3,0)),"",VLOOKUP(B24,'gestion stock alimentaire'!$L$9:$N$223,3,0))</f>
        <v/>
      </c>
    </row>
    <row r="25" spans="2:11" s="28" customFormat="1" ht="12.5" x14ac:dyDescent="0.2">
      <c r="B25" s="45">
        <v>17</v>
      </c>
      <c r="C25" s="46" t="str">
        <f>IF(ISERROR(VLOOKUP(B25,'gestion stock alimentaire'!$L$9:$N$223,2,0)),"",VLOOKUP(B25,'gestion stock alimentaire'!$L$9:$N$223,2,0))</f>
        <v/>
      </c>
      <c r="D25" s="52" t="str">
        <f t="shared" si="0"/>
        <v/>
      </c>
      <c r="E25" s="47" t="str">
        <f>IF(ISERROR(VLOOKUP(B25,'gestion stock alimentaire'!$L$9:$N$223,3,0)),"",VLOOKUP(B25,'gestion stock alimentaire'!$L$9:$N$223,3,0))</f>
        <v/>
      </c>
    </row>
    <row r="26" spans="2:11" s="28" customFormat="1" ht="12.5" x14ac:dyDescent="0.2">
      <c r="B26" s="41">
        <v>18</v>
      </c>
      <c r="C26" s="42" t="str">
        <f>IF(ISERROR(VLOOKUP(B26,'gestion stock alimentaire'!$L$9:$N$223,2,0)),"",VLOOKUP(B26,'gestion stock alimentaire'!$L$9:$N$223,2,0))</f>
        <v/>
      </c>
      <c r="D26" s="53" t="str">
        <f t="shared" si="0"/>
        <v/>
      </c>
      <c r="E26" s="43" t="str">
        <f>IF(ISERROR(VLOOKUP(B26,'gestion stock alimentaire'!$L$9:$N$223,3,0)),"",VLOOKUP(B26,'gestion stock alimentaire'!$L$9:$N$223,3,0))</f>
        <v/>
      </c>
    </row>
    <row r="27" spans="2:11" s="28" customFormat="1" ht="12.5" x14ac:dyDescent="0.2">
      <c r="B27" s="45">
        <v>19</v>
      </c>
      <c r="C27" s="46" t="str">
        <f>IF(ISERROR(VLOOKUP(B27,'gestion stock alimentaire'!$L$9:$N$223,2,0)),"",VLOOKUP(B27,'gestion stock alimentaire'!$L$9:$N$223,2,0))</f>
        <v/>
      </c>
      <c r="D27" s="52" t="str">
        <f t="shared" si="0"/>
        <v/>
      </c>
      <c r="E27" s="47" t="str">
        <f>IF(ISERROR(VLOOKUP(B27,'gestion stock alimentaire'!$L$9:$N$223,3,0)),"",VLOOKUP(B27,'gestion stock alimentaire'!$L$9:$N$223,3,0))</f>
        <v/>
      </c>
    </row>
    <row r="28" spans="2:11" s="28" customFormat="1" ht="12.5" x14ac:dyDescent="0.2">
      <c r="B28" s="41">
        <v>20</v>
      </c>
      <c r="C28" s="42" t="str">
        <f>IF(ISERROR(VLOOKUP(B28,'gestion stock alimentaire'!$L$9:$N$223,2,0)),"",VLOOKUP(B28,'gestion stock alimentaire'!$L$9:$N$223,2,0))</f>
        <v/>
      </c>
      <c r="D28" s="53" t="str">
        <f t="shared" si="0"/>
        <v/>
      </c>
      <c r="E28" s="43" t="str">
        <f>IF(ISERROR(VLOOKUP(B28,'gestion stock alimentaire'!$L$9:$N$223,3,0)),"",VLOOKUP(B28,'gestion stock alimentaire'!$L$9:$N$223,3,0))</f>
        <v/>
      </c>
    </row>
    <row r="29" spans="2:11" s="28" customFormat="1" ht="12.5" x14ac:dyDescent="0.2">
      <c r="B29" s="45">
        <v>21</v>
      </c>
      <c r="C29" s="46" t="str">
        <f>IF(ISERROR(VLOOKUP(B29,'gestion stock alimentaire'!$L$9:$N$223,2,0)),"",VLOOKUP(B29,'gestion stock alimentaire'!$L$9:$N$223,2,0))</f>
        <v/>
      </c>
      <c r="D29" s="52" t="str">
        <f t="shared" si="0"/>
        <v/>
      </c>
      <c r="E29" s="47" t="str">
        <f>IF(ISERROR(VLOOKUP(B29,'gestion stock alimentaire'!$L$9:$N$223,3,0)),"",VLOOKUP(B29,'gestion stock alimentaire'!$L$9:$N$223,3,0))</f>
        <v/>
      </c>
    </row>
    <row r="30" spans="2:11" s="28" customFormat="1" ht="12.5" x14ac:dyDescent="0.2">
      <c r="B30" s="41">
        <v>22</v>
      </c>
      <c r="C30" s="42" t="str">
        <f>IF(ISERROR(VLOOKUP(B30,'gestion stock alimentaire'!$L$9:$N$223,2,0)),"",VLOOKUP(B30,'gestion stock alimentaire'!$L$9:$N$223,2,0))</f>
        <v/>
      </c>
      <c r="D30" s="53" t="str">
        <f t="shared" si="0"/>
        <v/>
      </c>
      <c r="E30" s="43" t="str">
        <f>IF(ISERROR(VLOOKUP(B30,'gestion stock alimentaire'!$L$9:$N$223,3,0)),"",VLOOKUP(B30,'gestion stock alimentaire'!$L$9:$N$223,3,0))</f>
        <v/>
      </c>
    </row>
    <row r="31" spans="2:11" s="28" customFormat="1" ht="12.5" x14ac:dyDescent="0.2">
      <c r="B31" s="45">
        <v>23</v>
      </c>
      <c r="C31" s="46" t="str">
        <f>IF(ISERROR(VLOOKUP(B31,'gestion stock alimentaire'!$L$9:$N$223,2,0)),"",VLOOKUP(B31,'gestion stock alimentaire'!$L$9:$N$223,2,0))</f>
        <v/>
      </c>
      <c r="D31" s="52" t="str">
        <f t="shared" si="0"/>
        <v/>
      </c>
      <c r="E31" s="47" t="str">
        <f>IF(ISERROR(VLOOKUP(B31,'gestion stock alimentaire'!$L$9:$N$223,3,0)),"",VLOOKUP(B31,'gestion stock alimentaire'!$L$9:$N$223,3,0))</f>
        <v/>
      </c>
    </row>
    <row r="32" spans="2:11" s="28" customFormat="1" ht="12.5" x14ac:dyDescent="0.2">
      <c r="B32" s="41">
        <v>24</v>
      </c>
      <c r="C32" s="42" t="str">
        <f>IF(ISERROR(VLOOKUP(B32,'gestion stock alimentaire'!$L$9:$N$223,2,0)),"",VLOOKUP(B32,'gestion stock alimentaire'!$L$9:$N$223,2,0))</f>
        <v/>
      </c>
      <c r="D32" s="53" t="str">
        <f t="shared" si="0"/>
        <v/>
      </c>
      <c r="E32" s="43" t="str">
        <f>IF(ISERROR(VLOOKUP(B32,'gestion stock alimentaire'!$L$9:$N$223,3,0)),"",VLOOKUP(B32,'gestion stock alimentaire'!$L$9:$N$223,3,0))</f>
        <v/>
      </c>
    </row>
    <row r="33" spans="2:5" s="28" customFormat="1" ht="12.5" x14ac:dyDescent="0.2">
      <c r="B33" s="45">
        <v>25</v>
      </c>
      <c r="C33" s="46" t="str">
        <f>IF(ISERROR(VLOOKUP(B33,'gestion stock alimentaire'!$L$9:$N$223,2,0)),"",VLOOKUP(B33,'gestion stock alimentaire'!$L$9:$N$223,2,0))</f>
        <v/>
      </c>
      <c r="D33" s="52" t="str">
        <f t="shared" si="0"/>
        <v/>
      </c>
      <c r="E33" s="47" t="str">
        <f>IF(ISERROR(VLOOKUP(B33,'gestion stock alimentaire'!$L$9:$N$223,3,0)),"",VLOOKUP(B33,'gestion stock alimentaire'!$L$9:$N$223,3,0))</f>
        <v/>
      </c>
    </row>
    <row r="34" spans="2:5" s="28" customFormat="1" ht="12.5" x14ac:dyDescent="0.2">
      <c r="B34" s="41">
        <v>26</v>
      </c>
      <c r="C34" s="42" t="str">
        <f>IF(ISERROR(VLOOKUP(B34,'gestion stock alimentaire'!$L$9:$N$223,2,0)),"",VLOOKUP(B34,'gestion stock alimentaire'!$L$9:$N$223,2,0))</f>
        <v/>
      </c>
      <c r="D34" s="53" t="str">
        <f t="shared" si="0"/>
        <v/>
      </c>
      <c r="E34" s="43" t="str">
        <f>IF(ISERROR(VLOOKUP(B34,'gestion stock alimentaire'!$L$9:$N$223,3,0)),"",VLOOKUP(B34,'gestion stock alimentaire'!$L$9:$N$223,3,0))</f>
        <v/>
      </c>
    </row>
    <row r="35" spans="2:5" s="28" customFormat="1" ht="12.5" x14ac:dyDescent="0.2">
      <c r="B35" s="45">
        <v>27</v>
      </c>
      <c r="C35" s="46" t="str">
        <f>IF(ISERROR(VLOOKUP(B35,'gestion stock alimentaire'!$L$9:$N$223,2,0)),"",VLOOKUP(B35,'gestion stock alimentaire'!$L$9:$N$223,2,0))</f>
        <v/>
      </c>
      <c r="D35" s="52" t="str">
        <f t="shared" si="0"/>
        <v/>
      </c>
      <c r="E35" s="47" t="str">
        <f>IF(ISERROR(VLOOKUP(B35,'gestion stock alimentaire'!$L$9:$N$223,3,0)),"",VLOOKUP(B35,'gestion stock alimentaire'!$L$9:$N$223,3,0))</f>
        <v/>
      </c>
    </row>
    <row r="36" spans="2:5" s="28" customFormat="1" ht="12.5" x14ac:dyDescent="0.2">
      <c r="B36" s="41">
        <v>28</v>
      </c>
      <c r="C36" s="42" t="str">
        <f>IF(ISERROR(VLOOKUP(B36,'gestion stock alimentaire'!$L$9:$N$223,2,0)),"",VLOOKUP(B36,'gestion stock alimentaire'!$L$9:$N$223,2,0))</f>
        <v/>
      </c>
      <c r="D36" s="53" t="str">
        <f t="shared" si="0"/>
        <v/>
      </c>
      <c r="E36" s="43" t="str">
        <f>IF(ISERROR(VLOOKUP(B36,'gestion stock alimentaire'!$L$9:$N$223,3,0)),"",VLOOKUP(B36,'gestion stock alimentaire'!$L$9:$N$223,3,0))</f>
        <v/>
      </c>
    </row>
    <row r="37" spans="2:5" s="28" customFormat="1" ht="12.5" x14ac:dyDescent="0.2">
      <c r="B37" s="45">
        <v>29</v>
      </c>
      <c r="C37" s="46" t="str">
        <f>IF(ISERROR(VLOOKUP(B37,'gestion stock alimentaire'!$L$9:$N$223,2,0)),"",VLOOKUP(B37,'gestion stock alimentaire'!$L$9:$N$223,2,0))</f>
        <v/>
      </c>
      <c r="D37" s="52" t="str">
        <f t="shared" si="0"/>
        <v/>
      </c>
      <c r="E37" s="47" t="str">
        <f>IF(ISERROR(VLOOKUP(B37,'gestion stock alimentaire'!$L$9:$N$223,3,0)),"",VLOOKUP(B37,'gestion stock alimentaire'!$L$9:$N$223,3,0))</f>
        <v/>
      </c>
    </row>
    <row r="38" spans="2:5" s="28" customFormat="1" ht="12.5" x14ac:dyDescent="0.2">
      <c r="B38" s="41">
        <v>30</v>
      </c>
      <c r="C38" s="42" t="str">
        <f>IF(ISERROR(VLOOKUP(B38,'gestion stock alimentaire'!$L$9:$N$223,2,0)),"",VLOOKUP(B38,'gestion stock alimentaire'!$L$9:$N$223,2,0))</f>
        <v/>
      </c>
      <c r="D38" s="53" t="str">
        <f t="shared" si="0"/>
        <v/>
      </c>
      <c r="E38" s="43" t="str">
        <f>IF(ISERROR(VLOOKUP(B38,'gestion stock alimentaire'!$L$9:$N$223,3,0)),"",VLOOKUP(B38,'gestion stock alimentaire'!$L$9:$N$223,3,0))</f>
        <v/>
      </c>
    </row>
    <row r="39" spans="2:5" s="28" customFormat="1" ht="12.5" x14ac:dyDescent="0.2">
      <c r="B39" s="45">
        <v>31</v>
      </c>
      <c r="C39" s="46" t="str">
        <f>IF(ISERROR(VLOOKUP(B39,'gestion stock alimentaire'!$L$9:$N$223,2,0)),"",VLOOKUP(B39,'gestion stock alimentaire'!$L$9:$N$223,2,0))</f>
        <v/>
      </c>
      <c r="D39" s="52" t="str">
        <f t="shared" si="0"/>
        <v/>
      </c>
      <c r="E39" s="47" t="str">
        <f>IF(ISERROR(VLOOKUP(B39,'gestion stock alimentaire'!$L$9:$N$223,3,0)),"",VLOOKUP(B39,'gestion stock alimentaire'!$L$9:$N$223,3,0))</f>
        <v/>
      </c>
    </row>
    <row r="40" spans="2:5" s="28" customFormat="1" ht="12.5" x14ac:dyDescent="0.2">
      <c r="B40" s="41">
        <v>32</v>
      </c>
      <c r="C40" s="42" t="str">
        <f>IF(ISERROR(VLOOKUP(B40,'gestion stock alimentaire'!$L$9:$N$223,2,0)),"",VLOOKUP(B40,'gestion stock alimentaire'!$L$9:$N$223,2,0))</f>
        <v/>
      </c>
      <c r="D40" s="53" t="str">
        <f t="shared" si="0"/>
        <v/>
      </c>
      <c r="E40" s="43" t="str">
        <f>IF(ISERROR(VLOOKUP(B40,'gestion stock alimentaire'!$L$9:$N$223,3,0)),"",VLOOKUP(B40,'gestion stock alimentaire'!$L$9:$N$223,3,0))</f>
        <v/>
      </c>
    </row>
    <row r="41" spans="2:5" s="28" customFormat="1" ht="12.5" x14ac:dyDescent="0.2">
      <c r="B41" s="45">
        <v>33</v>
      </c>
      <c r="C41" s="46" t="str">
        <f>IF(ISERROR(VLOOKUP(B41,'gestion stock alimentaire'!$L$9:$N$223,2,0)),"",VLOOKUP(B41,'gestion stock alimentaire'!$L$9:$N$223,2,0))</f>
        <v/>
      </c>
      <c r="D41" s="52" t="str">
        <f t="shared" si="0"/>
        <v/>
      </c>
      <c r="E41" s="47" t="str">
        <f>IF(ISERROR(VLOOKUP(B41,'gestion stock alimentaire'!$L$9:$N$223,3,0)),"",VLOOKUP(B41,'gestion stock alimentaire'!$L$9:$N$223,3,0))</f>
        <v/>
      </c>
    </row>
    <row r="42" spans="2:5" s="28" customFormat="1" ht="12.5" x14ac:dyDescent="0.2">
      <c r="B42" s="41">
        <v>34</v>
      </c>
      <c r="C42" s="42" t="str">
        <f>IF(ISERROR(VLOOKUP(B42,'gestion stock alimentaire'!$L$9:$N$223,2,0)),"",VLOOKUP(B42,'gestion stock alimentaire'!$L$9:$N$223,2,0))</f>
        <v/>
      </c>
      <c r="D42" s="53" t="str">
        <f t="shared" si="0"/>
        <v/>
      </c>
      <c r="E42" s="43" t="str">
        <f>IF(ISERROR(VLOOKUP(B42,'gestion stock alimentaire'!$L$9:$N$223,3,0)),"",VLOOKUP(B42,'gestion stock alimentaire'!$L$9:$N$223,3,0))</f>
        <v/>
      </c>
    </row>
    <row r="43" spans="2:5" s="28" customFormat="1" ht="12.5" x14ac:dyDescent="0.2">
      <c r="B43" s="45">
        <v>35</v>
      </c>
      <c r="C43" s="46" t="str">
        <f>IF(ISERROR(VLOOKUP(B43,'gestion stock alimentaire'!$L$9:$N$223,2,0)),"",VLOOKUP(B43,'gestion stock alimentaire'!$L$9:$N$223,2,0))</f>
        <v/>
      </c>
      <c r="D43" s="52" t="str">
        <f t="shared" si="0"/>
        <v/>
      </c>
      <c r="E43" s="47" t="str">
        <f>IF(ISERROR(VLOOKUP(B43,'gestion stock alimentaire'!$L$9:$N$223,3,0)),"",VLOOKUP(B43,'gestion stock alimentaire'!$L$9:$N$223,3,0))</f>
        <v/>
      </c>
    </row>
    <row r="44" spans="2:5" s="28" customFormat="1" ht="12.5" x14ac:dyDescent="0.2">
      <c r="B44" s="41">
        <v>36</v>
      </c>
      <c r="C44" s="42" t="str">
        <f>IF(ISERROR(VLOOKUP(B44,'gestion stock alimentaire'!$L$9:$N$223,2,0)),"",VLOOKUP(B44,'gestion stock alimentaire'!$L$9:$N$223,2,0))</f>
        <v/>
      </c>
      <c r="D44" s="53" t="str">
        <f t="shared" si="0"/>
        <v/>
      </c>
      <c r="E44" s="43" t="str">
        <f>IF(ISERROR(VLOOKUP(B44,'gestion stock alimentaire'!$L$9:$N$223,3,0)),"",VLOOKUP(B44,'gestion stock alimentaire'!$L$9:$N$223,3,0))</f>
        <v/>
      </c>
    </row>
    <row r="45" spans="2:5" s="28" customFormat="1" ht="12.5" x14ac:dyDescent="0.2">
      <c r="B45" s="45">
        <v>37</v>
      </c>
      <c r="C45" s="46" t="str">
        <f>IF(ISERROR(VLOOKUP(B45,'gestion stock alimentaire'!$L$9:$N$223,2,0)),"",VLOOKUP(B45,'gestion stock alimentaire'!$L$9:$N$223,2,0))</f>
        <v/>
      </c>
      <c r="D45" s="52" t="str">
        <f t="shared" si="0"/>
        <v/>
      </c>
      <c r="E45" s="47" t="str">
        <f>IF(ISERROR(VLOOKUP(B45,'gestion stock alimentaire'!$L$9:$N$223,3,0)),"",VLOOKUP(B45,'gestion stock alimentaire'!$L$9:$N$223,3,0))</f>
        <v/>
      </c>
    </row>
    <row r="46" spans="2:5" s="28" customFormat="1" ht="12.5" x14ac:dyDescent="0.2">
      <c r="B46" s="41">
        <v>38</v>
      </c>
      <c r="C46" s="42" t="str">
        <f>IF(ISERROR(VLOOKUP(B46,'gestion stock alimentaire'!$L$9:$N$223,2,0)),"",VLOOKUP(B46,'gestion stock alimentaire'!$L$9:$N$223,2,0))</f>
        <v/>
      </c>
      <c r="D46" s="53" t="str">
        <f t="shared" si="0"/>
        <v/>
      </c>
      <c r="E46" s="43" t="str">
        <f>IF(ISERROR(VLOOKUP(B46,'gestion stock alimentaire'!$L$9:$N$223,3,0)),"",VLOOKUP(B46,'gestion stock alimentaire'!$L$9:$N$223,3,0))</f>
        <v/>
      </c>
    </row>
    <row r="47" spans="2:5" s="28" customFormat="1" ht="12.5" x14ac:dyDescent="0.2">
      <c r="B47" s="45">
        <v>39</v>
      </c>
      <c r="C47" s="46" t="str">
        <f>IF(ISERROR(VLOOKUP(B47,'gestion stock alimentaire'!$L$9:$N$223,2,0)),"",VLOOKUP(B47,'gestion stock alimentaire'!$L$9:$N$223,2,0))</f>
        <v/>
      </c>
      <c r="D47" s="52" t="str">
        <f t="shared" si="0"/>
        <v/>
      </c>
      <c r="E47" s="47" t="str">
        <f>IF(ISERROR(VLOOKUP(B47,'gestion stock alimentaire'!$L$9:$N$223,3,0)),"",VLOOKUP(B47,'gestion stock alimentaire'!$L$9:$N$223,3,0))</f>
        <v/>
      </c>
    </row>
    <row r="48" spans="2:5" s="28" customFormat="1" ht="12.5" x14ac:dyDescent="0.2">
      <c r="B48" s="41">
        <v>40</v>
      </c>
      <c r="C48" s="42" t="str">
        <f>IF(ISERROR(VLOOKUP(B48,'gestion stock alimentaire'!$L$9:$N$223,2,0)),"",VLOOKUP(B48,'gestion stock alimentaire'!$L$9:$N$223,2,0))</f>
        <v/>
      </c>
      <c r="D48" s="53" t="str">
        <f t="shared" si="0"/>
        <v/>
      </c>
      <c r="E48" s="43" t="str">
        <f>IF(ISERROR(VLOOKUP(B48,'gestion stock alimentaire'!$L$9:$N$223,3,0)),"",VLOOKUP(B48,'gestion stock alimentaire'!$L$9:$N$223,3,0))</f>
        <v/>
      </c>
    </row>
    <row r="49" spans="2:5" s="28" customFormat="1" ht="12.5" x14ac:dyDescent="0.2">
      <c r="B49" s="45">
        <v>41</v>
      </c>
      <c r="C49" s="46" t="str">
        <f>IF(ISERROR(VLOOKUP(B49,'gestion stock alimentaire'!$L$9:$N$223,2,0)),"",VLOOKUP(B49,'gestion stock alimentaire'!$L$9:$N$223,2,0))</f>
        <v/>
      </c>
      <c r="D49" s="52" t="str">
        <f t="shared" si="0"/>
        <v/>
      </c>
      <c r="E49" s="47" t="str">
        <f>IF(ISERROR(VLOOKUP(B49,'gestion stock alimentaire'!$L$9:$N$223,3,0)),"",VLOOKUP(B49,'gestion stock alimentaire'!$L$9:$N$223,3,0))</f>
        <v/>
      </c>
    </row>
    <row r="50" spans="2:5" s="28" customFormat="1" ht="12.5" x14ac:dyDescent="0.2">
      <c r="B50" s="41">
        <v>42</v>
      </c>
      <c r="C50" s="42" t="str">
        <f>IF(ISERROR(VLOOKUP(B50,'gestion stock alimentaire'!$L$9:$N$223,2,0)),"",VLOOKUP(B50,'gestion stock alimentaire'!$L$9:$N$223,2,0))</f>
        <v/>
      </c>
      <c r="D50" s="53" t="str">
        <f t="shared" si="0"/>
        <v/>
      </c>
      <c r="E50" s="43" t="str">
        <f>IF(ISERROR(VLOOKUP(B50,'gestion stock alimentaire'!$L$9:$N$223,3,0)),"",VLOOKUP(B50,'gestion stock alimentaire'!$L$9:$N$223,3,0))</f>
        <v/>
      </c>
    </row>
    <row r="51" spans="2:5" s="28" customFormat="1" ht="12.5" x14ac:dyDescent="0.2">
      <c r="B51" s="45">
        <v>43</v>
      </c>
      <c r="C51" s="46" t="str">
        <f>IF(ISERROR(VLOOKUP(B51,'gestion stock alimentaire'!$L$9:$N$223,2,0)),"",VLOOKUP(B51,'gestion stock alimentaire'!$L$9:$N$223,2,0))</f>
        <v/>
      </c>
      <c r="D51" s="52" t="str">
        <f t="shared" si="0"/>
        <v/>
      </c>
      <c r="E51" s="47" t="str">
        <f>IF(ISERROR(VLOOKUP(B51,'gestion stock alimentaire'!$L$9:$N$223,3,0)),"",VLOOKUP(B51,'gestion stock alimentaire'!$L$9:$N$223,3,0))</f>
        <v/>
      </c>
    </row>
    <row r="52" spans="2:5" s="28" customFormat="1" ht="12.5" x14ac:dyDescent="0.2">
      <c r="B52" s="41">
        <v>44</v>
      </c>
      <c r="C52" s="42" t="str">
        <f>IF(ISERROR(VLOOKUP(B52,'gestion stock alimentaire'!$L$9:$N$223,2,0)),"",VLOOKUP(B52,'gestion stock alimentaire'!$L$9:$N$223,2,0))</f>
        <v/>
      </c>
      <c r="D52" s="53" t="str">
        <f t="shared" si="0"/>
        <v/>
      </c>
      <c r="E52" s="43" t="str">
        <f>IF(ISERROR(VLOOKUP(B52,'gestion stock alimentaire'!$L$9:$N$223,3,0)),"",VLOOKUP(B52,'gestion stock alimentaire'!$L$9:$N$223,3,0))</f>
        <v/>
      </c>
    </row>
    <row r="53" spans="2:5" s="28" customFormat="1" ht="12.5" x14ac:dyDescent="0.2">
      <c r="B53" s="45">
        <v>45</v>
      </c>
      <c r="C53" s="46" t="str">
        <f>IF(ISERROR(VLOOKUP(B53,'gestion stock alimentaire'!$L$9:$N$223,2,0)),"",VLOOKUP(B53,'gestion stock alimentaire'!$L$9:$N$223,2,0))</f>
        <v/>
      </c>
      <c r="D53" s="52" t="str">
        <f t="shared" si="0"/>
        <v/>
      </c>
      <c r="E53" s="47" t="str">
        <f>IF(ISERROR(VLOOKUP(B53,'gestion stock alimentaire'!$L$9:$N$223,3,0)),"",VLOOKUP(B53,'gestion stock alimentaire'!$L$9:$N$223,3,0))</f>
        <v/>
      </c>
    </row>
    <row r="54" spans="2:5" s="28" customFormat="1" ht="12.5" x14ac:dyDescent="0.2">
      <c r="B54" s="41">
        <v>46</v>
      </c>
      <c r="C54" s="42" t="str">
        <f>IF(ISERROR(VLOOKUP(B54,'gestion stock alimentaire'!$L$9:$N$223,2,0)),"",VLOOKUP(B54,'gestion stock alimentaire'!$L$9:$N$223,2,0))</f>
        <v/>
      </c>
      <c r="D54" s="53" t="str">
        <f t="shared" si="0"/>
        <v/>
      </c>
      <c r="E54" s="43" t="str">
        <f>IF(ISERROR(VLOOKUP(B54,'gestion stock alimentaire'!$L$9:$N$223,3,0)),"",VLOOKUP(B54,'gestion stock alimentaire'!$L$9:$N$223,3,0))</f>
        <v/>
      </c>
    </row>
    <row r="55" spans="2:5" s="28" customFormat="1" ht="12.5" x14ac:dyDescent="0.2">
      <c r="B55" s="45">
        <v>47</v>
      </c>
      <c r="C55" s="46" t="str">
        <f>IF(ISERROR(VLOOKUP(B55,'gestion stock alimentaire'!$L$9:$N$223,2,0)),"",VLOOKUP(B55,'gestion stock alimentaire'!$L$9:$N$223,2,0))</f>
        <v/>
      </c>
      <c r="D55" s="52" t="str">
        <f t="shared" si="0"/>
        <v/>
      </c>
      <c r="E55" s="47" t="str">
        <f>IF(ISERROR(VLOOKUP(B55,'gestion stock alimentaire'!$L$9:$N$223,3,0)),"",VLOOKUP(B55,'gestion stock alimentaire'!$L$9:$N$223,3,0))</f>
        <v/>
      </c>
    </row>
    <row r="56" spans="2:5" s="28" customFormat="1" ht="12.5" x14ac:dyDescent="0.2">
      <c r="B56" s="41">
        <v>48</v>
      </c>
      <c r="C56" s="42" t="str">
        <f>IF(ISERROR(VLOOKUP(B56,'gestion stock alimentaire'!$L$9:$N$223,2,0)),"",VLOOKUP(B56,'gestion stock alimentaire'!$L$9:$N$223,2,0))</f>
        <v/>
      </c>
      <c r="D56" s="53" t="str">
        <f t="shared" si="0"/>
        <v/>
      </c>
      <c r="E56" s="43" t="str">
        <f>IF(ISERROR(VLOOKUP(B56,'gestion stock alimentaire'!$L$9:$N$223,3,0)),"",VLOOKUP(B56,'gestion stock alimentaire'!$L$9:$N$223,3,0))</f>
        <v/>
      </c>
    </row>
    <row r="57" spans="2:5" s="28" customFormat="1" ht="12.5" x14ac:dyDescent="0.2">
      <c r="B57" s="45">
        <v>49</v>
      </c>
      <c r="C57" s="46" t="str">
        <f>IF(ISERROR(VLOOKUP(B57,'gestion stock alimentaire'!$L$9:$N$223,2,0)),"",VLOOKUP(B57,'gestion stock alimentaire'!$L$9:$N$223,2,0))</f>
        <v/>
      </c>
      <c r="D57" s="52" t="str">
        <f t="shared" si="0"/>
        <v/>
      </c>
      <c r="E57" s="47" t="str">
        <f>IF(ISERROR(VLOOKUP(B57,'gestion stock alimentaire'!$L$9:$N$223,3,0)),"",VLOOKUP(B57,'gestion stock alimentaire'!$L$9:$N$223,3,0))</f>
        <v/>
      </c>
    </row>
    <row r="58" spans="2:5" s="28" customFormat="1" ht="12.5" x14ac:dyDescent="0.2">
      <c r="B58" s="41">
        <v>50</v>
      </c>
      <c r="C58" s="42" t="str">
        <f>IF(ISERROR(VLOOKUP(B58,'gestion stock alimentaire'!$L$9:$N$223,2,0)),"",VLOOKUP(B58,'gestion stock alimentaire'!$L$9:$N$223,2,0))</f>
        <v/>
      </c>
      <c r="D58" s="53" t="str">
        <f t="shared" si="0"/>
        <v/>
      </c>
      <c r="E58" s="43" t="str">
        <f>IF(ISERROR(VLOOKUP(B58,'gestion stock alimentaire'!$L$9:$N$223,3,0)),"",VLOOKUP(B58,'gestion stock alimentaire'!$L$9:$N$223,3,0))</f>
        <v/>
      </c>
    </row>
    <row r="59" spans="2:5" s="28" customFormat="1" ht="12.5" x14ac:dyDescent="0.2">
      <c r="B59" s="45">
        <v>51</v>
      </c>
      <c r="C59" s="46" t="str">
        <f>IF(ISERROR(VLOOKUP(B59,'gestion stock alimentaire'!$L$9:$N$223,2,0)),"",VLOOKUP(B59,'gestion stock alimentaire'!$L$9:$N$223,2,0))</f>
        <v/>
      </c>
      <c r="D59" s="52" t="str">
        <f t="shared" si="0"/>
        <v/>
      </c>
      <c r="E59" s="47" t="str">
        <f>IF(ISERROR(VLOOKUP(B59,'gestion stock alimentaire'!$L$9:$N$223,3,0)),"",VLOOKUP(B59,'gestion stock alimentaire'!$L$9:$N$223,3,0))</f>
        <v/>
      </c>
    </row>
    <row r="60" spans="2:5" s="28" customFormat="1" ht="12.5" x14ac:dyDescent="0.2">
      <c r="B60" s="41">
        <v>52</v>
      </c>
      <c r="C60" s="42" t="str">
        <f>IF(ISERROR(VLOOKUP(B60,'gestion stock alimentaire'!$L$9:$N$223,2,0)),"",VLOOKUP(B60,'gestion stock alimentaire'!$L$9:$N$223,2,0))</f>
        <v/>
      </c>
      <c r="D60" s="53" t="str">
        <f t="shared" si="0"/>
        <v/>
      </c>
      <c r="E60" s="43" t="str">
        <f>IF(ISERROR(VLOOKUP(B60,'gestion stock alimentaire'!$L$9:$N$223,3,0)),"",VLOOKUP(B60,'gestion stock alimentaire'!$L$9:$N$223,3,0))</f>
        <v/>
      </c>
    </row>
    <row r="61" spans="2:5" s="28" customFormat="1" ht="12.5" x14ac:dyDescent="0.2">
      <c r="B61" s="45">
        <v>53</v>
      </c>
      <c r="C61" s="46" t="str">
        <f>IF(ISERROR(VLOOKUP(B61,'gestion stock alimentaire'!$L$9:$N$223,2,0)),"",VLOOKUP(B61,'gestion stock alimentaire'!$L$9:$N$223,2,0))</f>
        <v/>
      </c>
      <c r="D61" s="52" t="str">
        <f t="shared" si="0"/>
        <v/>
      </c>
      <c r="E61" s="47" t="str">
        <f>IF(ISERROR(VLOOKUP(B61,'gestion stock alimentaire'!$L$9:$N$223,3,0)),"",VLOOKUP(B61,'gestion stock alimentaire'!$L$9:$N$223,3,0))</f>
        <v/>
      </c>
    </row>
    <row r="62" spans="2:5" s="28" customFormat="1" ht="12.5" x14ac:dyDescent="0.2">
      <c r="B62" s="41">
        <v>54</v>
      </c>
      <c r="C62" s="42" t="str">
        <f>IF(ISERROR(VLOOKUP(B62,'gestion stock alimentaire'!$L$9:$N$223,2,0)),"",VLOOKUP(B62,'gestion stock alimentaire'!$L$9:$N$223,2,0))</f>
        <v/>
      </c>
      <c r="D62" s="53" t="str">
        <f t="shared" si="0"/>
        <v/>
      </c>
      <c r="E62" s="43" t="str">
        <f>IF(ISERROR(VLOOKUP(B62,'gestion stock alimentaire'!$L$9:$N$223,3,0)),"",VLOOKUP(B62,'gestion stock alimentaire'!$L$9:$N$223,3,0))</f>
        <v/>
      </c>
    </row>
    <row r="63" spans="2:5" s="28" customFormat="1" ht="12.5" x14ac:dyDescent="0.2">
      <c r="B63" s="45">
        <v>55</v>
      </c>
      <c r="C63" s="46" t="str">
        <f>IF(ISERROR(VLOOKUP(B63,'gestion stock alimentaire'!$L$9:$N$223,2,0)),"",VLOOKUP(B63,'gestion stock alimentaire'!$L$9:$N$223,2,0))</f>
        <v/>
      </c>
      <c r="D63" s="52" t="str">
        <f t="shared" si="0"/>
        <v/>
      </c>
      <c r="E63" s="47" t="str">
        <f>IF(ISERROR(VLOOKUP(B63,'gestion stock alimentaire'!$L$9:$N$223,3,0)),"",VLOOKUP(B63,'gestion stock alimentaire'!$L$9:$N$223,3,0))</f>
        <v/>
      </c>
    </row>
    <row r="64" spans="2:5" s="28" customFormat="1" ht="12.5" x14ac:dyDescent="0.2">
      <c r="B64" s="41">
        <v>56</v>
      </c>
      <c r="C64" s="42" t="str">
        <f>IF(ISERROR(VLOOKUP(B64,'gestion stock alimentaire'!$L$9:$N$223,2,0)),"",VLOOKUP(B64,'gestion stock alimentaire'!$L$9:$N$223,2,0))</f>
        <v/>
      </c>
      <c r="D64" s="53" t="str">
        <f t="shared" si="0"/>
        <v/>
      </c>
      <c r="E64" s="43" t="str">
        <f>IF(ISERROR(VLOOKUP(B64,'gestion stock alimentaire'!$L$9:$N$223,3,0)),"",VLOOKUP(B64,'gestion stock alimentaire'!$L$9:$N$223,3,0))</f>
        <v/>
      </c>
    </row>
    <row r="65" spans="2:5" s="28" customFormat="1" ht="12.5" x14ac:dyDescent="0.2">
      <c r="B65" s="45">
        <v>57</v>
      </c>
      <c r="C65" s="46" t="str">
        <f>IF(ISERROR(VLOOKUP(B65,'gestion stock alimentaire'!$L$9:$N$223,2,0)),"",VLOOKUP(B65,'gestion stock alimentaire'!$L$9:$N$223,2,0))</f>
        <v/>
      </c>
      <c r="D65" s="52" t="str">
        <f t="shared" si="0"/>
        <v/>
      </c>
      <c r="E65" s="47" t="str">
        <f>IF(ISERROR(VLOOKUP(B65,'gestion stock alimentaire'!$L$9:$N$223,3,0)),"",VLOOKUP(B65,'gestion stock alimentaire'!$L$9:$N$223,3,0))</f>
        <v/>
      </c>
    </row>
    <row r="66" spans="2:5" s="28" customFormat="1" ht="12.5" x14ac:dyDescent="0.2">
      <c r="B66" s="41">
        <v>58</v>
      </c>
      <c r="C66" s="42" t="str">
        <f>IF(ISERROR(VLOOKUP(B66,'gestion stock alimentaire'!$L$9:$N$223,2,0)),"",VLOOKUP(B66,'gestion stock alimentaire'!$L$9:$N$223,2,0))</f>
        <v/>
      </c>
      <c r="D66" s="53" t="str">
        <f t="shared" si="0"/>
        <v/>
      </c>
      <c r="E66" s="43" t="str">
        <f>IF(ISERROR(VLOOKUP(B66,'gestion stock alimentaire'!$L$9:$N$223,3,0)),"",VLOOKUP(B66,'gestion stock alimentaire'!$L$9:$N$223,3,0))</f>
        <v/>
      </c>
    </row>
    <row r="67" spans="2:5" s="28" customFormat="1" ht="12.5" x14ac:dyDescent="0.2">
      <c r="B67" s="45">
        <v>59</v>
      </c>
      <c r="C67" s="46" t="str">
        <f>IF(ISERROR(VLOOKUP(B67,'gestion stock alimentaire'!$L$9:$N$223,2,0)),"",VLOOKUP(B67,'gestion stock alimentaire'!$L$9:$N$223,2,0))</f>
        <v/>
      </c>
      <c r="D67" s="52" t="str">
        <f t="shared" si="0"/>
        <v/>
      </c>
      <c r="E67" s="47" t="str">
        <f>IF(ISERROR(VLOOKUP(B67,'gestion stock alimentaire'!$L$9:$N$223,3,0)),"",VLOOKUP(B67,'gestion stock alimentaire'!$L$9:$N$223,3,0))</f>
        <v/>
      </c>
    </row>
    <row r="68" spans="2:5" s="28" customFormat="1" ht="12.5" x14ac:dyDescent="0.2">
      <c r="B68" s="41">
        <v>60</v>
      </c>
      <c r="C68" s="42" t="str">
        <f>IF(ISERROR(VLOOKUP(B68,'gestion stock alimentaire'!$L$9:$N$223,2,0)),"",VLOOKUP(B68,'gestion stock alimentaire'!$L$9:$N$223,2,0))</f>
        <v/>
      </c>
      <c r="D68" s="53" t="str">
        <f t="shared" si="0"/>
        <v/>
      </c>
      <c r="E68" s="43" t="str">
        <f>IF(ISERROR(VLOOKUP(B68,'gestion stock alimentaire'!$L$9:$N$223,3,0)),"",VLOOKUP(B68,'gestion stock alimentaire'!$L$9:$N$223,3,0))</f>
        <v/>
      </c>
    </row>
    <row r="69" spans="2:5" s="28" customFormat="1" ht="12.5" x14ac:dyDescent="0.2">
      <c r="B69" s="45">
        <v>61</v>
      </c>
      <c r="C69" s="46" t="str">
        <f>IF(ISERROR(VLOOKUP(B69,'gestion stock alimentaire'!$L$9:$N$223,2,0)),"",VLOOKUP(B69,'gestion stock alimentaire'!$L$9:$N$223,2,0))</f>
        <v/>
      </c>
      <c r="D69" s="52" t="str">
        <f t="shared" si="0"/>
        <v/>
      </c>
      <c r="E69" s="47" t="str">
        <f>IF(ISERROR(VLOOKUP(B69,'gestion stock alimentaire'!$L$9:$N$223,3,0)),"",VLOOKUP(B69,'gestion stock alimentaire'!$L$9:$N$223,3,0))</f>
        <v/>
      </c>
    </row>
    <row r="70" spans="2:5" s="28" customFormat="1" ht="12.5" x14ac:dyDescent="0.2">
      <c r="B70" s="41">
        <v>62</v>
      </c>
      <c r="C70" s="42" t="str">
        <f>IF(ISERROR(VLOOKUP(B70,'gestion stock alimentaire'!$L$9:$N$223,2,0)),"",VLOOKUP(B70,'gestion stock alimentaire'!$L$9:$N$223,2,0))</f>
        <v/>
      </c>
      <c r="D70" s="53" t="str">
        <f t="shared" si="0"/>
        <v/>
      </c>
      <c r="E70" s="43" t="str">
        <f>IF(ISERROR(VLOOKUP(B70,'gestion stock alimentaire'!$L$9:$N$223,3,0)),"",VLOOKUP(B70,'gestion stock alimentaire'!$L$9:$N$223,3,0))</f>
        <v/>
      </c>
    </row>
    <row r="71" spans="2:5" s="28" customFormat="1" ht="12.5" x14ac:dyDescent="0.2">
      <c r="B71" s="45">
        <v>63</v>
      </c>
      <c r="C71" s="46" t="str">
        <f>IF(ISERROR(VLOOKUP(B71,'gestion stock alimentaire'!$L$9:$N$223,2,0)),"",VLOOKUP(B71,'gestion stock alimentaire'!$L$9:$N$223,2,0))</f>
        <v/>
      </c>
      <c r="D71" s="52" t="str">
        <f t="shared" si="0"/>
        <v/>
      </c>
      <c r="E71" s="47" t="str">
        <f>IF(ISERROR(VLOOKUP(B71,'gestion stock alimentaire'!$L$9:$N$223,3,0)),"",VLOOKUP(B71,'gestion stock alimentaire'!$L$9:$N$223,3,0))</f>
        <v/>
      </c>
    </row>
    <row r="72" spans="2:5" s="28" customFormat="1" ht="12.5" x14ac:dyDescent="0.2">
      <c r="B72" s="41">
        <v>64</v>
      </c>
      <c r="C72" s="42" t="str">
        <f>IF(ISERROR(VLOOKUP(B72,'gestion stock alimentaire'!$L$9:$N$223,2,0)),"",VLOOKUP(B72,'gestion stock alimentaire'!$L$9:$N$223,2,0))</f>
        <v/>
      </c>
      <c r="D72" s="53" t="str">
        <f t="shared" si="0"/>
        <v/>
      </c>
      <c r="E72" s="43" t="str">
        <f>IF(ISERROR(VLOOKUP(B72,'gestion stock alimentaire'!$L$9:$N$223,3,0)),"",VLOOKUP(B72,'gestion stock alimentaire'!$L$9:$N$223,3,0))</f>
        <v/>
      </c>
    </row>
    <row r="73" spans="2:5" s="28" customFormat="1" ht="12.5" x14ac:dyDescent="0.2">
      <c r="B73" s="45">
        <v>65</v>
      </c>
      <c r="C73" s="46" t="str">
        <f>IF(ISERROR(VLOOKUP(B73,'gestion stock alimentaire'!$L$9:$N$223,2,0)),"",VLOOKUP(B73,'gestion stock alimentaire'!$L$9:$N$223,2,0))</f>
        <v/>
      </c>
      <c r="D73" s="52" t="str">
        <f t="shared" si="0"/>
        <v/>
      </c>
      <c r="E73" s="47" t="str">
        <f>IF(ISERROR(VLOOKUP(B73,'gestion stock alimentaire'!$L$9:$N$223,3,0)),"",VLOOKUP(B73,'gestion stock alimentaire'!$L$9:$N$223,3,0))</f>
        <v/>
      </c>
    </row>
    <row r="74" spans="2:5" s="28" customFormat="1" ht="12.5" x14ac:dyDescent="0.2">
      <c r="B74" s="41">
        <v>66</v>
      </c>
      <c r="C74" s="42" t="str">
        <f>IF(ISERROR(VLOOKUP(B74,'gestion stock alimentaire'!$L$9:$N$223,2,0)),"",VLOOKUP(B74,'gestion stock alimentaire'!$L$9:$N$223,2,0))</f>
        <v/>
      </c>
      <c r="D74" s="53" t="str">
        <f t="shared" si="0"/>
        <v/>
      </c>
      <c r="E74" s="43" t="str">
        <f>IF(ISERROR(VLOOKUP(B74,'gestion stock alimentaire'!$L$9:$N$223,3,0)),"",VLOOKUP(B74,'gestion stock alimentaire'!$L$9:$N$223,3,0))</f>
        <v/>
      </c>
    </row>
    <row r="75" spans="2:5" s="28" customFormat="1" ht="12.5" x14ac:dyDescent="0.2">
      <c r="B75" s="45">
        <v>67</v>
      </c>
      <c r="C75" s="46" t="str">
        <f>IF(ISERROR(VLOOKUP(B75,'gestion stock alimentaire'!$L$9:$N$223,2,0)),"",VLOOKUP(B75,'gestion stock alimentaire'!$L$9:$N$223,2,0))</f>
        <v/>
      </c>
      <c r="D75" s="52" t="str">
        <f t="shared" ref="D75:D121" si="1">IF(C75=C74,"",C75)</f>
        <v/>
      </c>
      <c r="E75" s="47" t="str">
        <f>IF(ISERROR(VLOOKUP(B75,'gestion stock alimentaire'!$L$9:$N$223,3,0)),"",VLOOKUP(B75,'gestion stock alimentaire'!$L$9:$N$223,3,0))</f>
        <v/>
      </c>
    </row>
    <row r="76" spans="2:5" s="28" customFormat="1" ht="12.5" x14ac:dyDescent="0.2">
      <c r="B76" s="41">
        <v>68</v>
      </c>
      <c r="C76" s="42" t="str">
        <f>IF(ISERROR(VLOOKUP(B76,'gestion stock alimentaire'!$L$9:$N$223,2,0)),"",VLOOKUP(B76,'gestion stock alimentaire'!$L$9:$N$223,2,0))</f>
        <v/>
      </c>
      <c r="D76" s="53" t="str">
        <f t="shared" si="1"/>
        <v/>
      </c>
      <c r="E76" s="43" t="str">
        <f>IF(ISERROR(VLOOKUP(B76,'gestion stock alimentaire'!$L$9:$N$223,3,0)),"",VLOOKUP(B76,'gestion stock alimentaire'!$L$9:$N$223,3,0))</f>
        <v/>
      </c>
    </row>
    <row r="77" spans="2:5" s="28" customFormat="1" ht="12.5" x14ac:dyDescent="0.2">
      <c r="B77" s="45">
        <v>69</v>
      </c>
      <c r="C77" s="46" t="str">
        <f>IF(ISERROR(VLOOKUP(B77,'gestion stock alimentaire'!$L$9:$N$223,2,0)),"",VLOOKUP(B77,'gestion stock alimentaire'!$L$9:$N$223,2,0))</f>
        <v/>
      </c>
      <c r="D77" s="52" t="str">
        <f t="shared" si="1"/>
        <v/>
      </c>
      <c r="E77" s="47" t="str">
        <f>IF(ISERROR(VLOOKUP(B77,'gestion stock alimentaire'!$L$9:$N$223,3,0)),"",VLOOKUP(B77,'gestion stock alimentaire'!$L$9:$N$223,3,0))</f>
        <v/>
      </c>
    </row>
    <row r="78" spans="2:5" s="28" customFormat="1" ht="12.5" x14ac:dyDescent="0.2">
      <c r="B78" s="41">
        <v>70</v>
      </c>
      <c r="C78" s="42" t="str">
        <f>IF(ISERROR(VLOOKUP(B78,'gestion stock alimentaire'!$L$9:$N$223,2,0)),"",VLOOKUP(B78,'gestion stock alimentaire'!$L$9:$N$223,2,0))</f>
        <v/>
      </c>
      <c r="D78" s="53" t="str">
        <f t="shared" si="1"/>
        <v/>
      </c>
      <c r="E78" s="43" t="str">
        <f>IF(ISERROR(VLOOKUP(B78,'gestion stock alimentaire'!$L$9:$N$223,3,0)),"",VLOOKUP(B78,'gestion stock alimentaire'!$L$9:$N$223,3,0))</f>
        <v/>
      </c>
    </row>
    <row r="79" spans="2:5" s="28" customFormat="1" ht="12.5" x14ac:dyDescent="0.2">
      <c r="B79" s="45">
        <v>71</v>
      </c>
      <c r="C79" s="46" t="str">
        <f>IF(ISERROR(VLOOKUP(B79,'gestion stock alimentaire'!$L$9:$N$223,2,0)),"",VLOOKUP(B79,'gestion stock alimentaire'!$L$9:$N$223,2,0))</f>
        <v/>
      </c>
      <c r="D79" s="52" t="str">
        <f t="shared" si="1"/>
        <v/>
      </c>
      <c r="E79" s="47" t="str">
        <f>IF(ISERROR(VLOOKUP(B79,'gestion stock alimentaire'!$L$9:$N$223,3,0)),"",VLOOKUP(B79,'gestion stock alimentaire'!$L$9:$N$223,3,0))</f>
        <v/>
      </c>
    </row>
    <row r="80" spans="2:5" s="28" customFormat="1" ht="12.5" x14ac:dyDescent="0.2">
      <c r="B80" s="41">
        <v>72</v>
      </c>
      <c r="C80" s="42" t="str">
        <f>IF(ISERROR(VLOOKUP(B80,'gestion stock alimentaire'!$L$9:$N$223,2,0)),"",VLOOKUP(B80,'gestion stock alimentaire'!$L$9:$N$223,2,0))</f>
        <v/>
      </c>
      <c r="D80" s="53" t="str">
        <f t="shared" si="1"/>
        <v/>
      </c>
      <c r="E80" s="43" t="str">
        <f>IF(ISERROR(VLOOKUP(B80,'gestion stock alimentaire'!$L$9:$N$223,3,0)),"",VLOOKUP(B80,'gestion stock alimentaire'!$L$9:$N$223,3,0))</f>
        <v/>
      </c>
    </row>
    <row r="81" spans="2:5" s="28" customFormat="1" ht="12.5" x14ac:dyDescent="0.2">
      <c r="B81" s="45">
        <v>73</v>
      </c>
      <c r="C81" s="46" t="str">
        <f>IF(ISERROR(VLOOKUP(B81,'gestion stock alimentaire'!$L$9:$N$223,2,0)),"",VLOOKUP(B81,'gestion stock alimentaire'!$L$9:$N$223,2,0))</f>
        <v/>
      </c>
      <c r="D81" s="52" t="str">
        <f t="shared" si="1"/>
        <v/>
      </c>
      <c r="E81" s="47" t="str">
        <f>IF(ISERROR(VLOOKUP(B81,'gestion stock alimentaire'!$L$9:$N$223,3,0)),"",VLOOKUP(B81,'gestion stock alimentaire'!$L$9:$N$223,3,0))</f>
        <v/>
      </c>
    </row>
    <row r="82" spans="2:5" s="28" customFormat="1" ht="12.5" x14ac:dyDescent="0.2">
      <c r="B82" s="41">
        <v>74</v>
      </c>
      <c r="C82" s="42" t="str">
        <f>IF(ISERROR(VLOOKUP(B82,'gestion stock alimentaire'!$L$9:$N$223,2,0)),"",VLOOKUP(B82,'gestion stock alimentaire'!$L$9:$N$223,2,0))</f>
        <v/>
      </c>
      <c r="D82" s="53" t="str">
        <f t="shared" si="1"/>
        <v/>
      </c>
      <c r="E82" s="43" t="str">
        <f>IF(ISERROR(VLOOKUP(B82,'gestion stock alimentaire'!$L$9:$N$223,3,0)),"",VLOOKUP(B82,'gestion stock alimentaire'!$L$9:$N$223,3,0))</f>
        <v/>
      </c>
    </row>
    <row r="83" spans="2:5" s="28" customFormat="1" ht="12.5" x14ac:dyDescent="0.2">
      <c r="B83" s="45">
        <v>75</v>
      </c>
      <c r="C83" s="46" t="str">
        <f>IF(ISERROR(VLOOKUP(B83,'gestion stock alimentaire'!$L$9:$N$223,2,0)),"",VLOOKUP(B83,'gestion stock alimentaire'!$L$9:$N$223,2,0))</f>
        <v/>
      </c>
      <c r="D83" s="52" t="str">
        <f t="shared" si="1"/>
        <v/>
      </c>
      <c r="E83" s="47" t="str">
        <f>IF(ISERROR(VLOOKUP(B83,'gestion stock alimentaire'!$L$9:$N$223,3,0)),"",VLOOKUP(B83,'gestion stock alimentaire'!$L$9:$N$223,3,0))</f>
        <v/>
      </c>
    </row>
    <row r="84" spans="2:5" s="28" customFormat="1" ht="12.5" x14ac:dyDescent="0.2">
      <c r="B84" s="41">
        <v>76</v>
      </c>
      <c r="C84" s="42" t="str">
        <f>IF(ISERROR(VLOOKUP(B84,'gestion stock alimentaire'!$L$9:$N$223,2,0)),"",VLOOKUP(B84,'gestion stock alimentaire'!$L$9:$N$223,2,0))</f>
        <v/>
      </c>
      <c r="D84" s="53" t="str">
        <f t="shared" si="1"/>
        <v/>
      </c>
      <c r="E84" s="43" t="str">
        <f>IF(ISERROR(VLOOKUP(B84,'gestion stock alimentaire'!$L$9:$N$223,3,0)),"",VLOOKUP(B84,'gestion stock alimentaire'!$L$9:$N$223,3,0))</f>
        <v/>
      </c>
    </row>
    <row r="85" spans="2:5" s="28" customFormat="1" ht="12.5" x14ac:dyDescent="0.2">
      <c r="B85" s="45">
        <v>77</v>
      </c>
      <c r="C85" s="46" t="str">
        <f>IF(ISERROR(VLOOKUP(B85,'gestion stock alimentaire'!$L$9:$N$223,2,0)),"",VLOOKUP(B85,'gestion stock alimentaire'!$L$9:$N$223,2,0))</f>
        <v/>
      </c>
      <c r="D85" s="52" t="str">
        <f t="shared" si="1"/>
        <v/>
      </c>
      <c r="E85" s="47" t="str">
        <f>IF(ISERROR(VLOOKUP(B85,'gestion stock alimentaire'!$L$9:$N$223,3,0)),"",VLOOKUP(B85,'gestion stock alimentaire'!$L$9:$N$223,3,0))</f>
        <v/>
      </c>
    </row>
    <row r="86" spans="2:5" s="28" customFormat="1" ht="12.5" x14ac:dyDescent="0.2">
      <c r="B86" s="41">
        <v>78</v>
      </c>
      <c r="C86" s="42" t="str">
        <f>IF(ISERROR(VLOOKUP(B86,'gestion stock alimentaire'!$L$9:$N$223,2,0)),"",VLOOKUP(B86,'gestion stock alimentaire'!$L$9:$N$223,2,0))</f>
        <v/>
      </c>
      <c r="D86" s="53" t="str">
        <f t="shared" si="1"/>
        <v/>
      </c>
      <c r="E86" s="43" t="str">
        <f>IF(ISERROR(VLOOKUP(B86,'gestion stock alimentaire'!$L$9:$N$223,3,0)),"",VLOOKUP(B86,'gestion stock alimentaire'!$L$9:$N$223,3,0))</f>
        <v/>
      </c>
    </row>
    <row r="87" spans="2:5" s="28" customFormat="1" ht="12.5" x14ac:dyDescent="0.2">
      <c r="B87" s="45">
        <v>79</v>
      </c>
      <c r="C87" s="46" t="str">
        <f>IF(ISERROR(VLOOKUP(B87,'gestion stock alimentaire'!$L$9:$N$223,2,0)),"",VLOOKUP(B87,'gestion stock alimentaire'!$L$9:$N$223,2,0))</f>
        <v/>
      </c>
      <c r="D87" s="52" t="str">
        <f t="shared" si="1"/>
        <v/>
      </c>
      <c r="E87" s="47" t="str">
        <f>IF(ISERROR(VLOOKUP(B87,'gestion stock alimentaire'!$L$9:$N$223,3,0)),"",VLOOKUP(B87,'gestion stock alimentaire'!$L$9:$N$223,3,0))</f>
        <v/>
      </c>
    </row>
    <row r="88" spans="2:5" s="28" customFormat="1" ht="12.5" x14ac:dyDescent="0.2">
      <c r="B88" s="41">
        <v>80</v>
      </c>
      <c r="C88" s="42" t="str">
        <f>IF(ISERROR(VLOOKUP(B88,'gestion stock alimentaire'!$L$9:$N$223,2,0)),"",VLOOKUP(B88,'gestion stock alimentaire'!$L$9:$N$223,2,0))</f>
        <v/>
      </c>
      <c r="D88" s="53" t="str">
        <f t="shared" si="1"/>
        <v/>
      </c>
      <c r="E88" s="43" t="str">
        <f>IF(ISERROR(VLOOKUP(B88,'gestion stock alimentaire'!$L$9:$N$223,3,0)),"",VLOOKUP(B88,'gestion stock alimentaire'!$L$9:$N$223,3,0))</f>
        <v/>
      </c>
    </row>
    <row r="89" spans="2:5" s="28" customFormat="1" ht="12.5" x14ac:dyDescent="0.2">
      <c r="B89" s="45">
        <v>81</v>
      </c>
      <c r="C89" s="46" t="str">
        <f>IF(ISERROR(VLOOKUP(B89,'gestion stock alimentaire'!$L$9:$N$223,2,0)),"",VLOOKUP(B89,'gestion stock alimentaire'!$L$9:$N$223,2,0))</f>
        <v/>
      </c>
      <c r="D89" s="52" t="str">
        <f t="shared" si="1"/>
        <v/>
      </c>
      <c r="E89" s="47" t="str">
        <f>IF(ISERROR(VLOOKUP(B89,'gestion stock alimentaire'!$L$9:$N$223,3,0)),"",VLOOKUP(B89,'gestion stock alimentaire'!$L$9:$N$223,3,0))</f>
        <v/>
      </c>
    </row>
    <row r="90" spans="2:5" s="28" customFormat="1" ht="12.5" x14ac:dyDescent="0.2">
      <c r="B90" s="41">
        <v>82</v>
      </c>
      <c r="C90" s="42" t="str">
        <f>IF(ISERROR(VLOOKUP(B90,'gestion stock alimentaire'!$L$9:$N$223,2,0)),"",VLOOKUP(B90,'gestion stock alimentaire'!$L$9:$N$223,2,0))</f>
        <v/>
      </c>
      <c r="D90" s="53" t="str">
        <f t="shared" si="1"/>
        <v/>
      </c>
      <c r="E90" s="43" t="str">
        <f>IF(ISERROR(VLOOKUP(B90,'gestion stock alimentaire'!$L$9:$N$223,3,0)),"",VLOOKUP(B90,'gestion stock alimentaire'!$L$9:$N$223,3,0))</f>
        <v/>
      </c>
    </row>
    <row r="91" spans="2:5" s="28" customFormat="1" ht="12.5" x14ac:dyDescent="0.2">
      <c r="B91" s="45">
        <v>83</v>
      </c>
      <c r="C91" s="46" t="str">
        <f>IF(ISERROR(VLOOKUP(B91,'gestion stock alimentaire'!$L$9:$N$223,2,0)),"",VLOOKUP(B91,'gestion stock alimentaire'!$L$9:$N$223,2,0))</f>
        <v/>
      </c>
      <c r="D91" s="52" t="str">
        <f t="shared" si="1"/>
        <v/>
      </c>
      <c r="E91" s="47" t="str">
        <f>IF(ISERROR(VLOOKUP(B91,'gestion stock alimentaire'!$L$9:$N$223,3,0)),"",VLOOKUP(B91,'gestion stock alimentaire'!$L$9:$N$223,3,0))</f>
        <v/>
      </c>
    </row>
    <row r="92" spans="2:5" s="28" customFormat="1" ht="12.5" x14ac:dyDescent="0.2">
      <c r="B92" s="41">
        <v>84</v>
      </c>
      <c r="C92" s="42" t="str">
        <f>IF(ISERROR(VLOOKUP(B92,'gestion stock alimentaire'!$L$9:$N$223,2,0)),"",VLOOKUP(B92,'gestion stock alimentaire'!$L$9:$N$223,2,0))</f>
        <v/>
      </c>
      <c r="D92" s="53" t="str">
        <f t="shared" si="1"/>
        <v/>
      </c>
      <c r="E92" s="43" t="str">
        <f>IF(ISERROR(VLOOKUP(B92,'gestion stock alimentaire'!$L$9:$N$223,3,0)),"",VLOOKUP(B92,'gestion stock alimentaire'!$L$9:$N$223,3,0))</f>
        <v/>
      </c>
    </row>
    <row r="93" spans="2:5" s="28" customFormat="1" ht="12.5" x14ac:dyDescent="0.2">
      <c r="B93" s="45">
        <v>85</v>
      </c>
      <c r="C93" s="46" t="str">
        <f>IF(ISERROR(VLOOKUP(B93,'gestion stock alimentaire'!$L$9:$N$223,2,0)),"",VLOOKUP(B93,'gestion stock alimentaire'!$L$9:$N$223,2,0))</f>
        <v/>
      </c>
      <c r="D93" s="52" t="str">
        <f t="shared" si="1"/>
        <v/>
      </c>
      <c r="E93" s="47" t="str">
        <f>IF(ISERROR(VLOOKUP(B93,'gestion stock alimentaire'!$L$9:$N$223,3,0)),"",VLOOKUP(B93,'gestion stock alimentaire'!$L$9:$N$223,3,0))</f>
        <v/>
      </c>
    </row>
    <row r="94" spans="2:5" s="28" customFormat="1" ht="12.5" x14ac:dyDescent="0.2">
      <c r="B94" s="41">
        <v>86</v>
      </c>
      <c r="C94" s="42" t="str">
        <f>IF(ISERROR(VLOOKUP(B94,'gestion stock alimentaire'!$L$9:$N$223,2,0)),"",VLOOKUP(B94,'gestion stock alimentaire'!$L$9:$N$223,2,0))</f>
        <v/>
      </c>
      <c r="D94" s="53" t="str">
        <f t="shared" si="1"/>
        <v/>
      </c>
      <c r="E94" s="43" t="str">
        <f>IF(ISERROR(VLOOKUP(B94,'gestion stock alimentaire'!$L$9:$N$223,3,0)),"",VLOOKUP(B94,'gestion stock alimentaire'!$L$9:$N$223,3,0))</f>
        <v/>
      </c>
    </row>
    <row r="95" spans="2:5" s="28" customFormat="1" ht="12.5" x14ac:dyDescent="0.2">
      <c r="B95" s="45">
        <v>87</v>
      </c>
      <c r="C95" s="46" t="str">
        <f>IF(ISERROR(VLOOKUP(B95,'gestion stock alimentaire'!$L$9:$N$223,2,0)),"",VLOOKUP(B95,'gestion stock alimentaire'!$L$9:$N$223,2,0))</f>
        <v/>
      </c>
      <c r="D95" s="52" t="str">
        <f t="shared" si="1"/>
        <v/>
      </c>
      <c r="E95" s="47" t="str">
        <f>IF(ISERROR(VLOOKUP(B95,'gestion stock alimentaire'!$L$9:$N$223,3,0)),"",VLOOKUP(B95,'gestion stock alimentaire'!$L$9:$N$223,3,0))</f>
        <v/>
      </c>
    </row>
    <row r="96" spans="2:5" s="28" customFormat="1" ht="12.5" x14ac:dyDescent="0.2">
      <c r="B96" s="41">
        <v>88</v>
      </c>
      <c r="C96" s="42" t="str">
        <f>IF(ISERROR(VLOOKUP(B96,'gestion stock alimentaire'!$L$9:$N$223,2,0)),"",VLOOKUP(B96,'gestion stock alimentaire'!$L$9:$N$223,2,0))</f>
        <v/>
      </c>
      <c r="D96" s="53" t="str">
        <f t="shared" si="1"/>
        <v/>
      </c>
      <c r="E96" s="43" t="str">
        <f>IF(ISERROR(VLOOKUP(B96,'gestion stock alimentaire'!$L$9:$N$223,3,0)),"",VLOOKUP(B96,'gestion stock alimentaire'!$L$9:$N$223,3,0))</f>
        <v/>
      </c>
    </row>
    <row r="97" spans="2:5" s="28" customFormat="1" ht="12.5" x14ac:dyDescent="0.2">
      <c r="B97" s="45">
        <v>89</v>
      </c>
      <c r="C97" s="46" t="str">
        <f>IF(ISERROR(VLOOKUP(B97,'gestion stock alimentaire'!$L$9:$N$223,2,0)),"",VLOOKUP(B97,'gestion stock alimentaire'!$L$9:$N$223,2,0))</f>
        <v/>
      </c>
      <c r="D97" s="52" t="str">
        <f t="shared" si="1"/>
        <v/>
      </c>
      <c r="E97" s="47" t="str">
        <f>IF(ISERROR(VLOOKUP(B97,'gestion stock alimentaire'!$L$9:$N$223,3,0)),"",VLOOKUP(B97,'gestion stock alimentaire'!$L$9:$N$223,3,0))</f>
        <v/>
      </c>
    </row>
    <row r="98" spans="2:5" s="28" customFormat="1" ht="12.5" x14ac:dyDescent="0.2">
      <c r="B98" s="41">
        <v>90</v>
      </c>
      <c r="C98" s="42" t="str">
        <f>IF(ISERROR(VLOOKUP(B98,'gestion stock alimentaire'!$L$9:$N$223,2,0)),"",VLOOKUP(B98,'gestion stock alimentaire'!$L$9:$N$223,2,0))</f>
        <v/>
      </c>
      <c r="D98" s="53" t="str">
        <f t="shared" si="1"/>
        <v/>
      </c>
      <c r="E98" s="43" t="str">
        <f>IF(ISERROR(VLOOKUP(B98,'gestion stock alimentaire'!$L$9:$N$223,3,0)),"",VLOOKUP(B98,'gestion stock alimentaire'!$L$9:$N$223,3,0))</f>
        <v/>
      </c>
    </row>
    <row r="99" spans="2:5" s="28" customFormat="1" ht="12.5" x14ac:dyDescent="0.2">
      <c r="B99" s="45">
        <v>91</v>
      </c>
      <c r="C99" s="46" t="str">
        <f>IF(ISERROR(VLOOKUP(B99,'gestion stock alimentaire'!$L$9:$N$223,2,0)),"",VLOOKUP(B99,'gestion stock alimentaire'!$L$9:$N$223,2,0))</f>
        <v/>
      </c>
      <c r="D99" s="52" t="str">
        <f t="shared" si="1"/>
        <v/>
      </c>
      <c r="E99" s="47" t="str">
        <f>IF(ISERROR(VLOOKUP(B99,'gestion stock alimentaire'!$L$9:$N$223,3,0)),"",VLOOKUP(B99,'gestion stock alimentaire'!$L$9:$N$223,3,0))</f>
        <v/>
      </c>
    </row>
    <row r="100" spans="2:5" s="28" customFormat="1" ht="12.5" x14ac:dyDescent="0.2">
      <c r="B100" s="41">
        <v>92</v>
      </c>
      <c r="C100" s="42" t="str">
        <f>IF(ISERROR(VLOOKUP(B100,'gestion stock alimentaire'!$L$9:$N$223,2,0)),"",VLOOKUP(B100,'gestion stock alimentaire'!$L$9:$N$223,2,0))</f>
        <v/>
      </c>
      <c r="D100" s="53" t="str">
        <f t="shared" si="1"/>
        <v/>
      </c>
      <c r="E100" s="43" t="str">
        <f>IF(ISERROR(VLOOKUP(B100,'gestion stock alimentaire'!$L$9:$N$223,3,0)),"",VLOOKUP(B100,'gestion stock alimentaire'!$L$9:$N$223,3,0))</f>
        <v/>
      </c>
    </row>
    <row r="101" spans="2:5" s="28" customFormat="1" ht="12.5" x14ac:dyDescent="0.2">
      <c r="B101" s="45">
        <v>93</v>
      </c>
      <c r="C101" s="46" t="str">
        <f>IF(ISERROR(VLOOKUP(B101,'gestion stock alimentaire'!$L$9:$N$223,2,0)),"",VLOOKUP(B101,'gestion stock alimentaire'!$L$9:$N$223,2,0))</f>
        <v/>
      </c>
      <c r="D101" s="52" t="str">
        <f t="shared" si="1"/>
        <v/>
      </c>
      <c r="E101" s="47" t="str">
        <f>IF(ISERROR(VLOOKUP(B101,'gestion stock alimentaire'!$L$9:$N$223,3,0)),"",VLOOKUP(B101,'gestion stock alimentaire'!$L$9:$N$223,3,0))</f>
        <v/>
      </c>
    </row>
    <row r="102" spans="2:5" s="28" customFormat="1" ht="12.5" x14ac:dyDescent="0.2">
      <c r="B102" s="41">
        <v>94</v>
      </c>
      <c r="C102" s="42" t="str">
        <f>IF(ISERROR(VLOOKUP(B102,'gestion stock alimentaire'!$L$9:$N$223,2,0)),"",VLOOKUP(B102,'gestion stock alimentaire'!$L$9:$N$223,2,0))</f>
        <v/>
      </c>
      <c r="D102" s="53" t="str">
        <f t="shared" si="1"/>
        <v/>
      </c>
      <c r="E102" s="43" t="str">
        <f>IF(ISERROR(VLOOKUP(B102,'gestion stock alimentaire'!$L$9:$N$223,3,0)),"",VLOOKUP(B102,'gestion stock alimentaire'!$L$9:$N$223,3,0))</f>
        <v/>
      </c>
    </row>
    <row r="103" spans="2:5" s="28" customFormat="1" ht="12.5" x14ac:dyDescent="0.2">
      <c r="B103" s="45">
        <v>95</v>
      </c>
      <c r="C103" s="46" t="str">
        <f>IF(ISERROR(VLOOKUP(B103,'gestion stock alimentaire'!$L$9:$N$223,2,0)),"",VLOOKUP(B103,'gestion stock alimentaire'!$L$9:$N$223,2,0))</f>
        <v/>
      </c>
      <c r="D103" s="52" t="str">
        <f t="shared" si="1"/>
        <v/>
      </c>
      <c r="E103" s="47" t="str">
        <f>IF(ISERROR(VLOOKUP(B103,'gestion stock alimentaire'!$L$9:$N$223,3,0)),"",VLOOKUP(B103,'gestion stock alimentaire'!$L$9:$N$223,3,0))</f>
        <v/>
      </c>
    </row>
    <row r="104" spans="2:5" s="28" customFormat="1" ht="12.5" x14ac:dyDescent="0.2">
      <c r="B104" s="41">
        <v>96</v>
      </c>
      <c r="C104" s="42" t="str">
        <f>IF(ISERROR(VLOOKUP(B104,'gestion stock alimentaire'!$L$9:$N$223,2,0)),"",VLOOKUP(B104,'gestion stock alimentaire'!$L$9:$N$223,2,0))</f>
        <v/>
      </c>
      <c r="D104" s="53" t="str">
        <f t="shared" si="1"/>
        <v/>
      </c>
      <c r="E104" s="43" t="str">
        <f>IF(ISERROR(VLOOKUP(B104,'gestion stock alimentaire'!$L$9:$N$223,3,0)),"",VLOOKUP(B104,'gestion stock alimentaire'!$L$9:$N$223,3,0))</f>
        <v/>
      </c>
    </row>
    <row r="105" spans="2:5" s="28" customFormat="1" ht="12.5" x14ac:dyDescent="0.2">
      <c r="B105" s="45">
        <v>97</v>
      </c>
      <c r="C105" s="46" t="str">
        <f>IF(ISERROR(VLOOKUP(B105,'gestion stock alimentaire'!$L$9:$N$223,2,0)),"",VLOOKUP(B105,'gestion stock alimentaire'!$L$9:$N$223,2,0))</f>
        <v/>
      </c>
      <c r="D105" s="52" t="str">
        <f t="shared" si="1"/>
        <v/>
      </c>
      <c r="E105" s="47" t="str">
        <f>IF(ISERROR(VLOOKUP(B105,'gestion stock alimentaire'!$L$9:$N$223,3,0)),"",VLOOKUP(B105,'gestion stock alimentaire'!$L$9:$N$223,3,0))</f>
        <v/>
      </c>
    </row>
    <row r="106" spans="2:5" s="28" customFormat="1" ht="12.5" x14ac:dyDescent="0.2">
      <c r="B106" s="41">
        <v>98</v>
      </c>
      <c r="C106" s="42" t="str">
        <f>IF(ISERROR(VLOOKUP(B106,'gestion stock alimentaire'!$L$9:$N$223,2,0)),"",VLOOKUP(B106,'gestion stock alimentaire'!$L$9:$N$223,2,0))</f>
        <v/>
      </c>
      <c r="D106" s="53" t="str">
        <f t="shared" si="1"/>
        <v/>
      </c>
      <c r="E106" s="43" t="str">
        <f>IF(ISERROR(VLOOKUP(B106,'gestion stock alimentaire'!$L$9:$N$223,3,0)),"",VLOOKUP(B106,'gestion stock alimentaire'!$L$9:$N$223,3,0))</f>
        <v/>
      </c>
    </row>
    <row r="107" spans="2:5" s="28" customFormat="1" ht="12.5" x14ac:dyDescent="0.2">
      <c r="B107" s="45">
        <v>99</v>
      </c>
      <c r="C107" s="46" t="str">
        <f>IF(ISERROR(VLOOKUP(B107,'gestion stock alimentaire'!$L$9:$N$223,2,0)),"",VLOOKUP(B107,'gestion stock alimentaire'!$L$9:$N$223,2,0))</f>
        <v/>
      </c>
      <c r="D107" s="52" t="str">
        <f t="shared" si="1"/>
        <v/>
      </c>
      <c r="E107" s="47" t="str">
        <f>IF(ISERROR(VLOOKUP(B107,'gestion stock alimentaire'!$L$9:$N$223,3,0)),"",VLOOKUP(B107,'gestion stock alimentaire'!$L$9:$N$223,3,0))</f>
        <v/>
      </c>
    </row>
    <row r="108" spans="2:5" s="28" customFormat="1" ht="12.5" x14ac:dyDescent="0.2">
      <c r="B108" s="41">
        <v>100</v>
      </c>
      <c r="C108" s="42" t="str">
        <f>IF(ISERROR(VLOOKUP(B108,'gestion stock alimentaire'!$L$9:$N$223,2,0)),"",VLOOKUP(B108,'gestion stock alimentaire'!$L$9:$N$223,2,0))</f>
        <v/>
      </c>
      <c r="D108" s="53" t="str">
        <f t="shared" si="1"/>
        <v/>
      </c>
      <c r="E108" s="43" t="str">
        <f>IF(ISERROR(VLOOKUP(B108,'gestion stock alimentaire'!$L$9:$N$223,3,0)),"",VLOOKUP(B108,'gestion stock alimentaire'!$L$9:$N$223,3,0))</f>
        <v/>
      </c>
    </row>
    <row r="109" spans="2:5" s="28" customFormat="1" ht="12.5" x14ac:dyDescent="0.2">
      <c r="B109" s="45">
        <v>101</v>
      </c>
      <c r="C109" s="46" t="str">
        <f>IF(ISERROR(VLOOKUP(B109,'gestion stock alimentaire'!$L$9:$N$223,2,0)),"",VLOOKUP(B109,'gestion stock alimentaire'!$L$9:$N$223,2,0))</f>
        <v/>
      </c>
      <c r="D109" s="52" t="str">
        <f t="shared" si="1"/>
        <v/>
      </c>
      <c r="E109" s="47" t="str">
        <f>IF(ISERROR(VLOOKUP(B109,'gestion stock alimentaire'!$L$9:$N$223,3,0)),"",VLOOKUP(B109,'gestion stock alimentaire'!$L$9:$N$223,3,0))</f>
        <v/>
      </c>
    </row>
    <row r="110" spans="2:5" s="28" customFormat="1" ht="12.5" x14ac:dyDescent="0.2">
      <c r="B110" s="41">
        <v>102</v>
      </c>
      <c r="C110" s="42" t="str">
        <f>IF(ISERROR(VLOOKUP(B110,'gestion stock alimentaire'!$L$9:$N$223,2,0)),"",VLOOKUP(B110,'gestion stock alimentaire'!$L$9:$N$223,2,0))</f>
        <v/>
      </c>
      <c r="D110" s="53" t="str">
        <f t="shared" si="1"/>
        <v/>
      </c>
      <c r="E110" s="43" t="str">
        <f>IF(ISERROR(VLOOKUP(B110,'gestion stock alimentaire'!$L$9:$N$223,3,0)),"",VLOOKUP(B110,'gestion stock alimentaire'!$L$9:$N$223,3,0))</f>
        <v/>
      </c>
    </row>
    <row r="111" spans="2:5" s="28" customFormat="1" ht="12.5" x14ac:dyDescent="0.2">
      <c r="B111" s="45">
        <v>103</v>
      </c>
      <c r="C111" s="46" t="str">
        <f>IF(ISERROR(VLOOKUP(B111,'gestion stock alimentaire'!$L$9:$N$223,2,0)),"",VLOOKUP(B111,'gestion stock alimentaire'!$L$9:$N$223,2,0))</f>
        <v/>
      </c>
      <c r="D111" s="52" t="str">
        <f t="shared" si="1"/>
        <v/>
      </c>
      <c r="E111" s="47" t="str">
        <f>IF(ISERROR(VLOOKUP(B111,'gestion stock alimentaire'!$L$9:$N$223,3,0)),"",VLOOKUP(B111,'gestion stock alimentaire'!$L$9:$N$223,3,0))</f>
        <v/>
      </c>
    </row>
    <row r="112" spans="2:5" s="28" customFormat="1" ht="12.5" x14ac:dyDescent="0.2">
      <c r="B112" s="41">
        <v>104</v>
      </c>
      <c r="C112" s="42" t="str">
        <f>IF(ISERROR(VLOOKUP(B112,'gestion stock alimentaire'!$L$9:$N$223,2,0)),"",VLOOKUP(B112,'gestion stock alimentaire'!$L$9:$N$223,2,0))</f>
        <v/>
      </c>
      <c r="D112" s="53" t="str">
        <f t="shared" si="1"/>
        <v/>
      </c>
      <c r="E112" s="43" t="str">
        <f>IF(ISERROR(VLOOKUP(B112,'gestion stock alimentaire'!$L$9:$N$223,3,0)),"",VLOOKUP(B112,'gestion stock alimentaire'!$L$9:$N$223,3,0))</f>
        <v/>
      </c>
    </row>
    <row r="113" spans="2:5" s="28" customFormat="1" ht="12.5" x14ac:dyDescent="0.2">
      <c r="B113" s="45">
        <v>105</v>
      </c>
      <c r="C113" s="46" t="str">
        <f>IF(ISERROR(VLOOKUP(B113,'gestion stock alimentaire'!$L$9:$N$223,2,0)),"",VLOOKUP(B113,'gestion stock alimentaire'!$L$9:$N$223,2,0))</f>
        <v/>
      </c>
      <c r="D113" s="52" t="str">
        <f t="shared" si="1"/>
        <v/>
      </c>
      <c r="E113" s="47" t="str">
        <f>IF(ISERROR(VLOOKUP(B113,'gestion stock alimentaire'!$L$9:$N$223,3,0)),"",VLOOKUP(B113,'gestion stock alimentaire'!$L$9:$N$223,3,0))</f>
        <v/>
      </c>
    </row>
    <row r="114" spans="2:5" s="28" customFormat="1" ht="12.5" x14ac:dyDescent="0.2">
      <c r="B114" s="41">
        <v>106</v>
      </c>
      <c r="C114" s="42" t="str">
        <f>IF(ISERROR(VLOOKUP(B114,'gestion stock alimentaire'!$L$9:$N$223,2,0)),"",VLOOKUP(B114,'gestion stock alimentaire'!$L$9:$N$223,2,0))</f>
        <v/>
      </c>
      <c r="D114" s="53" t="str">
        <f t="shared" si="1"/>
        <v/>
      </c>
      <c r="E114" s="43" t="str">
        <f>IF(ISERROR(VLOOKUP(B114,'gestion stock alimentaire'!$L$9:$N$223,3,0)),"",VLOOKUP(B114,'gestion stock alimentaire'!$L$9:$N$223,3,0))</f>
        <v/>
      </c>
    </row>
    <row r="115" spans="2:5" s="28" customFormat="1" ht="12.5" x14ac:dyDescent="0.2">
      <c r="B115" s="45">
        <v>107</v>
      </c>
      <c r="C115" s="46" t="str">
        <f>IF(ISERROR(VLOOKUP(B115,'gestion stock alimentaire'!$L$9:$N$223,2,0)),"",VLOOKUP(B115,'gestion stock alimentaire'!$L$9:$N$223,2,0))</f>
        <v/>
      </c>
      <c r="D115" s="52" t="str">
        <f t="shared" si="1"/>
        <v/>
      </c>
      <c r="E115" s="47" t="str">
        <f>IF(ISERROR(VLOOKUP(B115,'gestion stock alimentaire'!$L$9:$N$223,3,0)),"",VLOOKUP(B115,'gestion stock alimentaire'!$L$9:$N$223,3,0))</f>
        <v/>
      </c>
    </row>
    <row r="116" spans="2:5" s="28" customFormat="1" ht="12.5" x14ac:dyDescent="0.2">
      <c r="B116" s="41">
        <v>108</v>
      </c>
      <c r="C116" s="42" t="str">
        <f>IF(ISERROR(VLOOKUP(B116,'gestion stock alimentaire'!$L$9:$N$223,2,0)),"",VLOOKUP(B116,'gestion stock alimentaire'!$L$9:$N$223,2,0))</f>
        <v/>
      </c>
      <c r="D116" s="53" t="str">
        <f t="shared" si="1"/>
        <v/>
      </c>
      <c r="E116" s="43" t="str">
        <f>IF(ISERROR(VLOOKUP(B116,'gestion stock alimentaire'!$L$9:$N$223,3,0)),"",VLOOKUP(B116,'gestion stock alimentaire'!$L$9:$N$223,3,0))</f>
        <v/>
      </c>
    </row>
    <row r="117" spans="2:5" s="28" customFormat="1" ht="12.5" x14ac:dyDescent="0.2">
      <c r="B117" s="45">
        <v>109</v>
      </c>
      <c r="C117" s="46" t="str">
        <f>IF(ISERROR(VLOOKUP(B117,'gestion stock alimentaire'!$L$9:$N$223,2,0)),"",VLOOKUP(B117,'gestion stock alimentaire'!$L$9:$N$223,2,0))</f>
        <v/>
      </c>
      <c r="D117" s="52" t="str">
        <f t="shared" si="1"/>
        <v/>
      </c>
      <c r="E117" s="47" t="str">
        <f>IF(ISERROR(VLOOKUP(B117,'gestion stock alimentaire'!$L$9:$N$223,3,0)),"",VLOOKUP(B117,'gestion stock alimentaire'!$L$9:$N$223,3,0))</f>
        <v/>
      </c>
    </row>
    <row r="118" spans="2:5" s="28" customFormat="1" ht="12.5" x14ac:dyDescent="0.2">
      <c r="B118" s="41">
        <v>110</v>
      </c>
      <c r="C118" s="42" t="str">
        <f>IF(ISERROR(VLOOKUP(B118,'gestion stock alimentaire'!$L$9:$N$223,2,0)),"",VLOOKUP(B118,'gestion stock alimentaire'!$L$9:$N$223,2,0))</f>
        <v/>
      </c>
      <c r="D118" s="53" t="str">
        <f t="shared" si="1"/>
        <v/>
      </c>
      <c r="E118" s="43" t="str">
        <f>IF(ISERROR(VLOOKUP(B118,'gestion stock alimentaire'!$L$9:$N$223,3,0)),"",VLOOKUP(B118,'gestion stock alimentaire'!$L$9:$N$223,3,0))</f>
        <v/>
      </c>
    </row>
    <row r="119" spans="2:5" s="28" customFormat="1" ht="12.5" x14ac:dyDescent="0.2">
      <c r="B119" s="45">
        <v>111</v>
      </c>
      <c r="C119" s="46" t="str">
        <f>IF(ISERROR(VLOOKUP(B119,'gestion stock alimentaire'!$L$9:$N$223,2,0)),"",VLOOKUP(B119,'gestion stock alimentaire'!$L$9:$N$223,2,0))</f>
        <v/>
      </c>
      <c r="D119" s="52" t="str">
        <f t="shared" si="1"/>
        <v/>
      </c>
      <c r="E119" s="47" t="str">
        <f>IF(ISERROR(VLOOKUP(B119,'gestion stock alimentaire'!$L$9:$N$223,3,0)),"",VLOOKUP(B119,'gestion stock alimentaire'!$L$9:$N$223,3,0))</f>
        <v/>
      </c>
    </row>
    <row r="120" spans="2:5" s="28" customFormat="1" ht="12.5" x14ac:dyDescent="0.2">
      <c r="B120" s="41">
        <v>112</v>
      </c>
      <c r="C120" s="42" t="str">
        <f>IF(ISERROR(VLOOKUP(B120,'gestion stock alimentaire'!$L$9:$N$223,2,0)),"",VLOOKUP(B120,'gestion stock alimentaire'!$L$9:$N$223,2,0))</f>
        <v/>
      </c>
      <c r="D120" s="53" t="str">
        <f t="shared" si="1"/>
        <v/>
      </c>
      <c r="E120" s="43" t="str">
        <f>IF(ISERROR(VLOOKUP(B120,'gestion stock alimentaire'!$L$9:$N$223,3,0)),"",VLOOKUP(B120,'gestion stock alimentaire'!$L$9:$N$223,3,0))</f>
        <v/>
      </c>
    </row>
    <row r="121" spans="2:5" s="28" customFormat="1" ht="12.5" x14ac:dyDescent="0.2">
      <c r="B121" s="48">
        <v>113</v>
      </c>
      <c r="C121" s="50" t="str">
        <f>IF(ISERROR(VLOOKUP(B121,'gestion stock alimentaire'!$L$9:$N$223,2,0)),"",VLOOKUP(B121,'gestion stock alimentaire'!$L$9:$N$223,2,0))</f>
        <v/>
      </c>
      <c r="D121" s="54" t="str">
        <f t="shared" si="1"/>
        <v/>
      </c>
      <c r="E121" s="49" t="str">
        <f>IF(ISERROR(VLOOKUP(B121,'gestion stock alimentaire'!$L$9:$N$223,3,0)),"",VLOOKUP(B121,'gestion stock alimentaire'!$L$9:$N$223,3,0))</f>
        <v/>
      </c>
    </row>
    <row r="122" spans="2:5" s="28" customFormat="1" ht="12.5" x14ac:dyDescent="0.2">
      <c r="B122" s="36">
        <v>114</v>
      </c>
      <c r="C122" s="42" t="str">
        <f>IF(ISERROR(VLOOKUP(B122,'gestion stock alimentaire'!$L$9:$N$223,2,0)),"",VLOOKUP(B122,'gestion stock alimentaire'!$L$9:$N$223,2,0))</f>
        <v/>
      </c>
      <c r="D122" s="42"/>
      <c r="E122" s="34" t="str">
        <f>IF(ISERROR(VLOOKUP(B122,'gestion stock alimentaire'!$L$9:$N$223,3,0)),"",VLOOKUP(B122,'gestion stock alimentaire'!$L$9:$N$223,3,0))</f>
        <v/>
      </c>
    </row>
    <row r="123" spans="2:5" s="28" customFormat="1" ht="12.5" x14ac:dyDescent="0.2">
      <c r="B123" s="36">
        <v>115</v>
      </c>
      <c r="C123" s="42" t="str">
        <f>IF(ISERROR(VLOOKUP(B123,'gestion stock alimentaire'!$L$9:$N$223,2,0)),"",VLOOKUP(B123,'gestion stock alimentaire'!$L$9:$N$223,2,0))</f>
        <v/>
      </c>
      <c r="D123" s="42"/>
      <c r="E123" s="34" t="str">
        <f>IF(ISERROR(VLOOKUP(B123,'gestion stock alimentaire'!$L$9:$N$223,3,0)),"",VLOOKUP(B123,'gestion stock alimentaire'!$L$9:$N$223,3,0))</f>
        <v/>
      </c>
    </row>
    <row r="124" spans="2:5" s="28" customFormat="1" ht="12.5" x14ac:dyDescent="0.2">
      <c r="B124" s="36">
        <v>116</v>
      </c>
      <c r="C124" s="42" t="str">
        <f>IF(ISERROR(VLOOKUP(B124,'gestion stock alimentaire'!$L$9:$N$223,2,0)),"",VLOOKUP(B124,'gestion stock alimentaire'!$L$9:$N$223,2,0))</f>
        <v/>
      </c>
      <c r="D124" s="42"/>
      <c r="E124" s="34" t="str">
        <f>IF(ISERROR(VLOOKUP(B124,'gestion stock alimentaire'!$L$9:$N$223,3,0)),"",VLOOKUP(B124,'gestion stock alimentaire'!$L$9:$N$223,3,0))</f>
        <v/>
      </c>
    </row>
    <row r="125" spans="2:5" s="28" customFormat="1" ht="12.5" x14ac:dyDescent="0.2">
      <c r="B125" s="36">
        <v>117</v>
      </c>
      <c r="C125" s="42" t="str">
        <f>IF(ISERROR(VLOOKUP(B125,'gestion stock alimentaire'!$L$9:$N$223,2,0)),"",VLOOKUP(B125,'gestion stock alimentaire'!$L$9:$N$223,2,0))</f>
        <v/>
      </c>
      <c r="D125" s="42"/>
      <c r="E125" s="34" t="str">
        <f>IF(ISERROR(VLOOKUP(B125,'gestion stock alimentaire'!$L$9:$N$223,3,0)),"",VLOOKUP(B125,'gestion stock alimentaire'!$L$9:$N$223,3,0))</f>
        <v/>
      </c>
    </row>
    <row r="126" spans="2:5" s="28" customFormat="1" ht="12.5" x14ac:dyDescent="0.2">
      <c r="B126" s="36">
        <v>118</v>
      </c>
      <c r="C126" s="42" t="str">
        <f>IF(ISERROR(VLOOKUP(B126,'gestion stock alimentaire'!$L$9:$N$223,2,0)),"",VLOOKUP(B126,'gestion stock alimentaire'!$L$9:$N$223,2,0))</f>
        <v/>
      </c>
      <c r="D126" s="42"/>
      <c r="E126" s="34" t="str">
        <f>IF(ISERROR(VLOOKUP(B126,'gestion stock alimentaire'!$L$9:$N$223,3,0)),"",VLOOKUP(B126,'gestion stock alimentaire'!$L$9:$N$223,3,0))</f>
        <v/>
      </c>
    </row>
    <row r="127" spans="2:5" s="28" customFormat="1" ht="12.5" x14ac:dyDescent="0.2">
      <c r="B127" s="36">
        <v>119</v>
      </c>
      <c r="C127" s="42" t="str">
        <f>IF(ISERROR(VLOOKUP(B127,'gestion stock alimentaire'!$L$9:$N$223,2,0)),"",VLOOKUP(B127,'gestion stock alimentaire'!$L$9:$N$223,2,0))</f>
        <v/>
      </c>
      <c r="D127" s="42"/>
      <c r="E127" s="34" t="str">
        <f>IF(ISERROR(VLOOKUP(B127,'gestion stock alimentaire'!$L$9:$N$223,3,0)),"",VLOOKUP(B127,'gestion stock alimentaire'!$L$9:$N$223,3,0))</f>
        <v/>
      </c>
    </row>
    <row r="128" spans="2:5" s="28" customFormat="1" ht="12.5" x14ac:dyDescent="0.2">
      <c r="B128" s="36">
        <v>120</v>
      </c>
      <c r="C128" s="42" t="str">
        <f>IF(ISERROR(VLOOKUP(B128,'gestion stock alimentaire'!$L$9:$N$223,2,0)),"",VLOOKUP(B128,'gestion stock alimentaire'!$L$9:$N$223,2,0))</f>
        <v/>
      </c>
      <c r="D128" s="42"/>
      <c r="E128" s="34" t="str">
        <f>IF(ISERROR(VLOOKUP(B128,'gestion stock alimentaire'!$L$9:$N$223,3,0)),"",VLOOKUP(B128,'gestion stock alimentaire'!$L$9:$N$223,3,0))</f>
        <v/>
      </c>
    </row>
  </sheetData>
  <sheetProtection algorithmName="SHA-512" hashValue="T4oVLiSD6Q95JJPyAqiQaQtq8qYjsgbEbUWU1sr98x+XBnNMq3XYcDwzCajcwSdLMujhNpSw2pKE3mQslOepbQ==" saltValue="uEVN1/rwWKXH4LYUqxff1g==" spinCount="100000" sheet="1" objects="1" scenarios="1"/>
  <pageMargins left="0.43307086614173229" right="0.35433070866141736" top="0.43307086614173229" bottom="0.4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48E8-4A09-40F2-BBE7-1414F5AC7D70}">
  <sheetPr>
    <pageSetUpPr fitToPage="1"/>
  </sheetPr>
  <dimension ref="A1:K99"/>
  <sheetViews>
    <sheetView showGridLines="0" zoomScale="110" zoomScaleNormal="110" workbookViewId="0">
      <selection activeCell="B8" sqref="B8"/>
    </sheetView>
  </sheetViews>
  <sheetFormatPr baseColWidth="10" defaultColWidth="11.375" defaultRowHeight="13.85" x14ac:dyDescent="0.2"/>
  <cols>
    <col min="1" max="1" width="2.125" style="2" customWidth="1"/>
    <col min="2" max="2" width="28.375" style="2" customWidth="1"/>
    <col min="3" max="3" width="11.375" style="2"/>
    <col min="4" max="4" width="1.75" style="2" customWidth="1"/>
    <col min="5" max="5" width="28.375" style="2" customWidth="1"/>
    <col min="6" max="6" width="11.375" style="2"/>
    <col min="7" max="7" width="1.625" style="2" customWidth="1"/>
    <col min="8" max="8" width="28.375" style="2" customWidth="1"/>
    <col min="9" max="16384" width="11.375" style="2"/>
  </cols>
  <sheetData>
    <row r="1" spans="1:11" ht="30.5" x14ac:dyDescent="0.45">
      <c r="A1" s="1" t="s">
        <v>194</v>
      </c>
      <c r="I1" s="72" t="s">
        <v>219</v>
      </c>
    </row>
    <row r="4" spans="1:11" s="3" customFormat="1" ht="22.5" customHeight="1" x14ac:dyDescent="0.25">
      <c r="B4" s="4" t="s">
        <v>2</v>
      </c>
      <c r="C4" s="5" t="s">
        <v>3</v>
      </c>
      <c r="D4" s="6"/>
      <c r="E4" s="4" t="s">
        <v>4</v>
      </c>
      <c r="F4" s="5" t="s">
        <v>3</v>
      </c>
      <c r="G4" s="6"/>
      <c r="H4" s="4" t="s">
        <v>5</v>
      </c>
      <c r="I4" s="5" t="s">
        <v>3</v>
      </c>
    </row>
    <row r="5" spans="1:11" s="3" customFormat="1" ht="15.25" x14ac:dyDescent="0.25">
      <c r="B5" s="56" t="s">
        <v>6</v>
      </c>
      <c r="C5" s="57"/>
      <c r="E5" s="56"/>
      <c r="F5" s="57"/>
      <c r="G5" s="7"/>
      <c r="H5" s="56"/>
      <c r="I5" s="57"/>
      <c r="J5" s="7"/>
      <c r="K5" s="6"/>
    </row>
    <row r="6" spans="1:11" s="3" customFormat="1" x14ac:dyDescent="0.25">
      <c r="B6" s="56" t="s">
        <v>7</v>
      </c>
      <c r="C6" s="57"/>
      <c r="E6" s="56"/>
      <c r="F6" s="57"/>
      <c r="G6" s="7"/>
      <c r="H6" s="56"/>
      <c r="I6" s="57"/>
      <c r="J6" s="7"/>
    </row>
    <row r="7" spans="1:11" s="3" customFormat="1" x14ac:dyDescent="0.25">
      <c r="B7" s="56" t="s">
        <v>8</v>
      </c>
      <c r="C7" s="57"/>
      <c r="E7" s="56"/>
      <c r="F7" s="57"/>
      <c r="G7" s="7"/>
      <c r="H7" s="56"/>
      <c r="I7" s="57"/>
      <c r="J7" s="7"/>
    </row>
    <row r="8" spans="1:11" s="3" customFormat="1" ht="15.25" x14ac:dyDescent="0.25">
      <c r="B8" s="56"/>
      <c r="C8" s="57"/>
      <c r="E8" s="56"/>
      <c r="F8" s="57"/>
      <c r="G8" s="7"/>
      <c r="H8" s="56"/>
      <c r="I8" s="57"/>
      <c r="J8" s="7"/>
      <c r="K8" s="6"/>
    </row>
    <row r="9" spans="1:11" s="3" customFormat="1" ht="15.25" x14ac:dyDescent="0.25">
      <c r="B9" s="56"/>
      <c r="C9" s="57"/>
      <c r="E9" s="56"/>
      <c r="F9" s="57"/>
      <c r="G9" s="7"/>
      <c r="H9" s="56"/>
      <c r="I9" s="57"/>
      <c r="J9" s="7"/>
      <c r="K9" s="6"/>
    </row>
    <row r="10" spans="1:11" s="3" customFormat="1" ht="15.25" x14ac:dyDescent="0.25">
      <c r="B10" s="56"/>
      <c r="C10" s="57"/>
      <c r="E10" s="56"/>
      <c r="F10" s="57"/>
      <c r="G10" s="7"/>
      <c r="H10" s="56"/>
      <c r="I10" s="57"/>
      <c r="J10" s="7"/>
      <c r="K10" s="6"/>
    </row>
    <row r="11" spans="1:11" s="3" customFormat="1" x14ac:dyDescent="0.25">
      <c r="B11" s="56"/>
      <c r="C11" s="57"/>
      <c r="E11" s="56"/>
      <c r="F11" s="57"/>
      <c r="G11" s="7"/>
      <c r="H11" s="56"/>
      <c r="I11" s="57"/>
      <c r="J11" s="7"/>
    </row>
    <row r="12" spans="1:11" s="3" customFormat="1" x14ac:dyDescent="0.25">
      <c r="B12" s="56"/>
      <c r="C12" s="57"/>
      <c r="E12" s="56"/>
      <c r="F12" s="57"/>
      <c r="G12" s="7"/>
      <c r="H12" s="56"/>
      <c r="I12" s="57"/>
      <c r="J12" s="7"/>
    </row>
    <row r="13" spans="1:11" s="3" customFormat="1" x14ac:dyDescent="0.25">
      <c r="B13" s="56"/>
      <c r="C13" s="57"/>
      <c r="E13" s="56"/>
      <c r="F13" s="57"/>
      <c r="G13" s="7"/>
      <c r="H13" s="56"/>
      <c r="I13" s="57"/>
      <c r="J13" s="7"/>
    </row>
    <row r="14" spans="1:11" s="3" customFormat="1" x14ac:dyDescent="0.25">
      <c r="B14" s="56"/>
      <c r="C14" s="57"/>
      <c r="E14" s="56"/>
      <c r="F14" s="57"/>
      <c r="G14" s="7"/>
      <c r="H14" s="56"/>
      <c r="I14" s="57"/>
      <c r="J14" s="7"/>
    </row>
    <row r="15" spans="1:11" s="3" customFormat="1" x14ac:dyDescent="0.25">
      <c r="B15" s="58"/>
      <c r="C15" s="59"/>
      <c r="E15" s="58"/>
      <c r="F15" s="59"/>
      <c r="G15" s="7"/>
      <c r="H15" s="58"/>
      <c r="I15" s="59"/>
      <c r="J15" s="7"/>
    </row>
    <row r="16" spans="1:11" s="3" customFormat="1" x14ac:dyDescent="0.25">
      <c r="B16" s="7"/>
      <c r="F16" s="7"/>
      <c r="G16" s="7"/>
      <c r="J16" s="7"/>
    </row>
    <row r="17" spans="2:10" s="3" customFormat="1" ht="21.85" customHeight="1" x14ac:dyDescent="0.25">
      <c r="B17" s="4" t="s">
        <v>9</v>
      </c>
      <c r="C17" s="5" t="s">
        <v>3</v>
      </c>
      <c r="D17" s="6"/>
      <c r="E17" s="4" t="s">
        <v>10</v>
      </c>
      <c r="F17" s="5" t="s">
        <v>3</v>
      </c>
      <c r="G17" s="7"/>
      <c r="H17" s="4" t="s">
        <v>11</v>
      </c>
      <c r="I17" s="5" t="s">
        <v>3</v>
      </c>
      <c r="J17" s="7"/>
    </row>
    <row r="18" spans="2:10" s="3" customFormat="1" x14ac:dyDescent="0.25">
      <c r="B18" s="56" t="s">
        <v>12</v>
      </c>
      <c r="C18" s="57"/>
      <c r="E18" s="56"/>
      <c r="F18" s="57"/>
      <c r="G18" s="7"/>
      <c r="H18" s="56"/>
      <c r="I18" s="57"/>
      <c r="J18" s="7"/>
    </row>
    <row r="19" spans="2:10" s="3" customFormat="1" x14ac:dyDescent="0.25">
      <c r="B19" s="56" t="s">
        <v>13</v>
      </c>
      <c r="C19" s="57"/>
      <c r="E19" s="56"/>
      <c r="F19" s="57"/>
      <c r="G19" s="7"/>
      <c r="H19" s="56"/>
      <c r="I19" s="57"/>
      <c r="J19" s="7"/>
    </row>
    <row r="20" spans="2:10" s="3" customFormat="1" x14ac:dyDescent="0.25">
      <c r="B20" s="56"/>
      <c r="C20" s="57"/>
      <c r="E20" s="56"/>
      <c r="F20" s="57"/>
      <c r="G20" s="7"/>
      <c r="H20" s="56"/>
      <c r="I20" s="57"/>
      <c r="J20" s="7"/>
    </row>
    <row r="21" spans="2:10" s="3" customFormat="1" x14ac:dyDescent="0.25">
      <c r="B21" s="56"/>
      <c r="C21" s="57"/>
      <c r="E21" s="56"/>
      <c r="F21" s="57"/>
      <c r="G21" s="7"/>
      <c r="H21" s="56"/>
      <c r="I21" s="57"/>
      <c r="J21" s="7"/>
    </row>
    <row r="22" spans="2:10" s="3" customFormat="1" x14ac:dyDescent="0.25">
      <c r="B22" s="56"/>
      <c r="C22" s="57"/>
      <c r="E22" s="56"/>
      <c r="F22" s="57"/>
      <c r="G22" s="7"/>
      <c r="H22" s="56"/>
      <c r="I22" s="57"/>
      <c r="J22" s="7"/>
    </row>
    <row r="23" spans="2:10" s="3" customFormat="1" x14ac:dyDescent="0.25">
      <c r="B23" s="56"/>
      <c r="C23" s="57"/>
      <c r="E23" s="56"/>
      <c r="F23" s="57"/>
      <c r="G23" s="7"/>
      <c r="H23" s="56"/>
      <c r="I23" s="57"/>
      <c r="J23" s="7"/>
    </row>
    <row r="24" spans="2:10" s="3" customFormat="1" x14ac:dyDescent="0.25">
      <c r="B24" s="56"/>
      <c r="C24" s="57"/>
      <c r="E24" s="56"/>
      <c r="F24" s="57"/>
      <c r="G24" s="7"/>
      <c r="H24" s="56"/>
      <c r="I24" s="57"/>
      <c r="J24" s="7"/>
    </row>
    <row r="25" spans="2:10" s="3" customFormat="1" x14ac:dyDescent="0.25">
      <c r="B25" s="56"/>
      <c r="C25" s="57"/>
      <c r="E25" s="56"/>
      <c r="F25" s="57"/>
      <c r="G25" s="7"/>
      <c r="H25" s="56"/>
      <c r="I25" s="57"/>
      <c r="J25" s="7"/>
    </row>
    <row r="26" spans="2:10" s="3" customFormat="1" x14ac:dyDescent="0.25">
      <c r="B26" s="56"/>
      <c r="C26" s="57"/>
      <c r="E26" s="56"/>
      <c r="F26" s="57"/>
      <c r="G26" s="7"/>
      <c r="H26" s="56"/>
      <c r="I26" s="57"/>
      <c r="J26" s="7"/>
    </row>
    <row r="27" spans="2:10" s="3" customFormat="1" x14ac:dyDescent="0.25">
      <c r="B27" s="56"/>
      <c r="C27" s="57"/>
      <c r="E27" s="56"/>
      <c r="F27" s="57"/>
      <c r="G27" s="7"/>
      <c r="H27" s="56"/>
      <c r="I27" s="57"/>
      <c r="J27" s="7"/>
    </row>
    <row r="28" spans="2:10" s="3" customFormat="1" x14ac:dyDescent="0.25">
      <c r="B28" s="58"/>
      <c r="C28" s="59"/>
      <c r="E28" s="58"/>
      <c r="F28" s="59"/>
      <c r="G28" s="7"/>
      <c r="H28" s="58"/>
      <c r="I28" s="59"/>
      <c r="J28" s="7"/>
    </row>
    <row r="29" spans="2:10" s="3" customFormat="1" x14ac:dyDescent="0.25">
      <c r="B29" s="7"/>
      <c r="F29" s="7"/>
      <c r="G29" s="7"/>
      <c r="J29" s="7"/>
    </row>
    <row r="30" spans="2:10" s="3" customFormat="1" ht="15.25" x14ac:dyDescent="0.25">
      <c r="B30" s="4" t="s">
        <v>14</v>
      </c>
      <c r="C30" s="5" t="s">
        <v>3</v>
      </c>
      <c r="E30" s="4" t="s">
        <v>15</v>
      </c>
      <c r="F30" s="5" t="s">
        <v>3</v>
      </c>
      <c r="G30" s="7"/>
      <c r="J30" s="7"/>
    </row>
    <row r="31" spans="2:10" s="3" customFormat="1" x14ac:dyDescent="0.25">
      <c r="B31" s="56"/>
      <c r="C31" s="57"/>
      <c r="E31" s="56"/>
      <c r="F31" s="57"/>
      <c r="G31" s="7"/>
      <c r="J31" s="7"/>
    </row>
    <row r="32" spans="2:10" s="3" customFormat="1" x14ac:dyDescent="0.25">
      <c r="B32" s="56"/>
      <c r="C32" s="57"/>
      <c r="E32" s="56"/>
      <c r="F32" s="57"/>
      <c r="G32" s="7"/>
      <c r="J32" s="7"/>
    </row>
    <row r="33" spans="2:10" s="3" customFormat="1" x14ac:dyDescent="0.25">
      <c r="B33" s="56"/>
      <c r="C33" s="57"/>
      <c r="E33" s="56"/>
      <c r="F33" s="57"/>
      <c r="G33" s="7"/>
      <c r="J33" s="7"/>
    </row>
    <row r="34" spans="2:10" s="3" customFormat="1" x14ac:dyDescent="0.25">
      <c r="B34" s="56"/>
      <c r="C34" s="57"/>
      <c r="E34" s="56"/>
      <c r="F34" s="57"/>
      <c r="G34" s="7"/>
      <c r="J34" s="7"/>
    </row>
    <row r="35" spans="2:10" s="3" customFormat="1" x14ac:dyDescent="0.25">
      <c r="B35" s="56"/>
      <c r="C35" s="57"/>
      <c r="E35" s="56"/>
      <c r="F35" s="57"/>
      <c r="G35" s="7"/>
      <c r="J35" s="7"/>
    </row>
    <row r="36" spans="2:10" s="3" customFormat="1" x14ac:dyDescent="0.25">
      <c r="B36" s="56"/>
      <c r="C36" s="57"/>
      <c r="E36" s="56"/>
      <c r="F36" s="57"/>
      <c r="G36" s="7"/>
      <c r="J36" s="7"/>
    </row>
    <row r="37" spans="2:10" s="3" customFormat="1" x14ac:dyDescent="0.25">
      <c r="B37" s="56"/>
      <c r="C37" s="57"/>
      <c r="E37" s="56"/>
      <c r="F37" s="57"/>
      <c r="G37" s="7"/>
      <c r="J37" s="7"/>
    </row>
    <row r="38" spans="2:10" s="3" customFormat="1" x14ac:dyDescent="0.25">
      <c r="B38" s="56"/>
      <c r="C38" s="57"/>
      <c r="E38" s="56"/>
      <c r="F38" s="57"/>
      <c r="G38" s="7"/>
      <c r="J38" s="7"/>
    </row>
    <row r="39" spans="2:10" s="3" customFormat="1" x14ac:dyDescent="0.25">
      <c r="B39" s="56"/>
      <c r="C39" s="57"/>
      <c r="E39" s="56"/>
      <c r="F39" s="57"/>
      <c r="G39" s="7"/>
      <c r="J39" s="7"/>
    </row>
    <row r="40" spans="2:10" s="3" customFormat="1" x14ac:dyDescent="0.25">
      <c r="B40" s="56"/>
      <c r="C40" s="57"/>
      <c r="E40" s="56"/>
      <c r="F40" s="57"/>
      <c r="G40" s="7"/>
      <c r="J40" s="7"/>
    </row>
    <row r="41" spans="2:10" s="3" customFormat="1" ht="15.25" x14ac:dyDescent="0.25">
      <c r="B41" s="58"/>
      <c r="C41" s="59"/>
      <c r="E41" s="58"/>
      <c r="F41" s="59"/>
      <c r="G41" s="7"/>
      <c r="H41" s="6"/>
      <c r="J41" s="7"/>
    </row>
    <row r="42" spans="2:10" s="3" customFormat="1" x14ac:dyDescent="0.25">
      <c r="B42" s="7"/>
      <c r="F42" s="7"/>
      <c r="G42" s="7"/>
      <c r="J42" s="7"/>
    </row>
    <row r="43" spans="2:10" s="3" customFormat="1" x14ac:dyDescent="0.25">
      <c r="B43" s="7"/>
      <c r="F43" s="7"/>
      <c r="G43" s="7"/>
      <c r="J43" s="7"/>
    </row>
    <row r="44" spans="2:10" s="3" customFormat="1" x14ac:dyDescent="0.25">
      <c r="B44" s="7"/>
      <c r="F44" s="7"/>
      <c r="G44" s="7"/>
      <c r="J44" s="7"/>
    </row>
    <row r="45" spans="2:10" s="3" customFormat="1" x14ac:dyDescent="0.25">
      <c r="B45" s="7"/>
      <c r="F45" s="7"/>
      <c r="G45" s="7"/>
      <c r="J45" s="7"/>
    </row>
    <row r="46" spans="2:10" s="3" customFormat="1" x14ac:dyDescent="0.25">
      <c r="B46" s="7"/>
      <c r="F46" s="7"/>
      <c r="G46" s="7"/>
      <c r="J46" s="7"/>
    </row>
    <row r="47" spans="2:10" x14ac:dyDescent="0.2">
      <c r="B47" s="8"/>
      <c r="F47" s="8"/>
      <c r="G47" s="8"/>
      <c r="J47" s="8"/>
    </row>
    <row r="48" spans="2:10" x14ac:dyDescent="0.2">
      <c r="B48" s="8"/>
      <c r="F48" s="8"/>
      <c r="G48" s="8"/>
      <c r="J48" s="8"/>
    </row>
    <row r="49" spans="2:10" x14ac:dyDescent="0.2">
      <c r="B49" s="8"/>
      <c r="F49" s="8"/>
      <c r="G49" s="8"/>
      <c r="J49" s="8"/>
    </row>
    <row r="50" spans="2:10" x14ac:dyDescent="0.2">
      <c r="B50" s="8"/>
      <c r="F50" s="8"/>
      <c r="G50" s="8"/>
      <c r="J50" s="8"/>
    </row>
    <row r="51" spans="2:10" x14ac:dyDescent="0.2">
      <c r="B51" s="8"/>
      <c r="F51" s="8"/>
      <c r="G51" s="8"/>
      <c r="J51" s="8"/>
    </row>
    <row r="52" spans="2:10" x14ac:dyDescent="0.2">
      <c r="B52" s="8"/>
      <c r="F52" s="8"/>
      <c r="G52" s="8"/>
      <c r="J52" s="8"/>
    </row>
    <row r="53" spans="2:10" x14ac:dyDescent="0.2">
      <c r="B53" s="8"/>
      <c r="F53" s="8"/>
      <c r="G53" s="8"/>
      <c r="J53" s="8"/>
    </row>
    <row r="54" spans="2:10" x14ac:dyDescent="0.2">
      <c r="B54" s="8"/>
      <c r="F54" s="8"/>
      <c r="G54" s="8"/>
      <c r="J54" s="8"/>
    </row>
    <row r="55" spans="2:10" x14ac:dyDescent="0.2">
      <c r="B55" s="8"/>
      <c r="F55" s="8"/>
      <c r="G55" s="8"/>
      <c r="J55" s="8"/>
    </row>
    <row r="56" spans="2:10" x14ac:dyDescent="0.2">
      <c r="B56" s="8"/>
      <c r="F56" s="8"/>
      <c r="G56" s="8"/>
      <c r="J56" s="8"/>
    </row>
    <row r="57" spans="2:10" x14ac:dyDescent="0.2">
      <c r="B57" s="8"/>
      <c r="F57" s="8"/>
      <c r="G57" s="8"/>
      <c r="J57" s="8"/>
    </row>
    <row r="58" spans="2:10" x14ac:dyDescent="0.2">
      <c r="B58" s="8"/>
      <c r="F58" s="8"/>
      <c r="G58" s="8"/>
      <c r="J58" s="8"/>
    </row>
    <row r="59" spans="2:10" x14ac:dyDescent="0.2">
      <c r="B59" s="8"/>
      <c r="F59" s="8"/>
      <c r="G59" s="8"/>
      <c r="J59" s="8"/>
    </row>
    <row r="60" spans="2:10" x14ac:dyDescent="0.2">
      <c r="B60" s="8"/>
      <c r="F60" s="8"/>
      <c r="G60" s="8"/>
      <c r="J60" s="8"/>
    </row>
    <row r="61" spans="2:10" x14ac:dyDescent="0.2">
      <c r="B61" s="8"/>
      <c r="F61" s="8"/>
      <c r="G61" s="8"/>
      <c r="J61" s="8"/>
    </row>
    <row r="62" spans="2:10" x14ac:dyDescent="0.2">
      <c r="B62" s="8"/>
      <c r="F62" s="8"/>
      <c r="G62" s="8"/>
      <c r="J62" s="8"/>
    </row>
    <row r="63" spans="2:10" x14ac:dyDescent="0.2">
      <c r="B63" s="8"/>
      <c r="F63" s="8"/>
      <c r="G63" s="8"/>
      <c r="J63" s="8"/>
    </row>
    <row r="64" spans="2:10" x14ac:dyDescent="0.2">
      <c r="B64" s="8"/>
      <c r="F64" s="8"/>
      <c r="G64" s="8"/>
      <c r="J64" s="8"/>
    </row>
    <row r="65" spans="2:10" x14ac:dyDescent="0.2">
      <c r="B65" s="8"/>
      <c r="F65" s="8"/>
      <c r="G65" s="8"/>
      <c r="J65" s="8"/>
    </row>
    <row r="66" spans="2:10" x14ac:dyDescent="0.2">
      <c r="B66" s="8"/>
      <c r="F66" s="8"/>
      <c r="G66" s="8"/>
      <c r="J66" s="8"/>
    </row>
    <row r="67" spans="2:10" x14ac:dyDescent="0.2">
      <c r="B67" s="8"/>
      <c r="F67" s="8"/>
      <c r="G67" s="8"/>
      <c r="J67" s="8"/>
    </row>
    <row r="68" spans="2:10" x14ac:dyDescent="0.2">
      <c r="B68" s="8"/>
      <c r="F68" s="8"/>
      <c r="G68" s="8"/>
      <c r="J68" s="8"/>
    </row>
    <row r="69" spans="2:10" x14ac:dyDescent="0.2">
      <c r="B69" s="8"/>
      <c r="F69" s="8"/>
      <c r="G69" s="8"/>
      <c r="J69" s="8"/>
    </row>
    <row r="70" spans="2:10" x14ac:dyDescent="0.2">
      <c r="B70" s="8"/>
      <c r="F70" s="8"/>
      <c r="G70" s="8"/>
      <c r="J70" s="8"/>
    </row>
    <row r="71" spans="2:10" x14ac:dyDescent="0.2">
      <c r="B71" s="8"/>
      <c r="F71" s="8"/>
      <c r="G71" s="8"/>
      <c r="J71" s="8"/>
    </row>
    <row r="72" spans="2:10" x14ac:dyDescent="0.2">
      <c r="B72" s="8"/>
      <c r="F72" s="8"/>
      <c r="G72" s="8"/>
      <c r="J72" s="8"/>
    </row>
    <row r="73" spans="2:10" x14ac:dyDescent="0.2">
      <c r="B73" s="8"/>
      <c r="F73" s="8"/>
      <c r="G73" s="8"/>
      <c r="J73" s="8"/>
    </row>
    <row r="74" spans="2:10" x14ac:dyDescent="0.2">
      <c r="B74" s="8"/>
      <c r="F74" s="8"/>
      <c r="G74" s="8"/>
      <c r="J74" s="8"/>
    </row>
    <row r="75" spans="2:10" x14ac:dyDescent="0.2">
      <c r="B75" s="8"/>
      <c r="F75" s="8"/>
      <c r="G75" s="8"/>
      <c r="J75" s="8"/>
    </row>
    <row r="76" spans="2:10" x14ac:dyDescent="0.2">
      <c r="B76" s="8"/>
      <c r="F76" s="8"/>
      <c r="G76" s="8"/>
      <c r="J76" s="8"/>
    </row>
    <row r="77" spans="2:10" x14ac:dyDescent="0.2">
      <c r="B77" s="8"/>
      <c r="F77" s="8"/>
      <c r="G77" s="8"/>
      <c r="J77" s="8"/>
    </row>
    <row r="78" spans="2:10" x14ac:dyDescent="0.2">
      <c r="B78" s="8"/>
      <c r="F78" s="8"/>
      <c r="G78" s="8"/>
      <c r="J78" s="8"/>
    </row>
    <row r="79" spans="2:10" x14ac:dyDescent="0.2">
      <c r="B79" s="8"/>
      <c r="F79" s="8"/>
      <c r="G79" s="8"/>
      <c r="J79" s="8"/>
    </row>
    <row r="80" spans="2:10" x14ac:dyDescent="0.2">
      <c r="B80" s="8"/>
      <c r="F80" s="8"/>
      <c r="G80" s="8"/>
      <c r="J80" s="8"/>
    </row>
    <row r="81" spans="2:10" x14ac:dyDescent="0.2">
      <c r="B81" s="8"/>
      <c r="F81" s="8"/>
      <c r="G81" s="8"/>
      <c r="J81" s="8"/>
    </row>
    <row r="82" spans="2:10" x14ac:dyDescent="0.2">
      <c r="B82" s="8"/>
      <c r="F82" s="8"/>
      <c r="G82" s="8"/>
      <c r="J82" s="8"/>
    </row>
    <row r="83" spans="2:10" x14ac:dyDescent="0.2">
      <c r="B83" s="8"/>
      <c r="F83" s="8"/>
      <c r="G83" s="8"/>
      <c r="J83" s="8"/>
    </row>
    <row r="84" spans="2:10" x14ac:dyDescent="0.2">
      <c r="B84" s="8"/>
      <c r="F84" s="8"/>
      <c r="G84" s="8"/>
      <c r="J84" s="8"/>
    </row>
    <row r="85" spans="2:10" x14ac:dyDescent="0.2">
      <c r="B85" s="8"/>
      <c r="F85" s="8"/>
      <c r="G85" s="8"/>
      <c r="J85" s="8"/>
    </row>
    <row r="86" spans="2:10" x14ac:dyDescent="0.2">
      <c r="B86" s="8"/>
      <c r="F86" s="8"/>
      <c r="G86" s="8"/>
      <c r="J86" s="8"/>
    </row>
    <row r="87" spans="2:10" x14ac:dyDescent="0.2">
      <c r="B87" s="8"/>
      <c r="F87" s="8"/>
      <c r="G87" s="8"/>
      <c r="J87" s="8"/>
    </row>
    <row r="88" spans="2:10" x14ac:dyDescent="0.2">
      <c r="B88" s="8"/>
      <c r="F88" s="8"/>
      <c r="G88" s="8"/>
      <c r="J88" s="8"/>
    </row>
    <row r="89" spans="2:10" x14ac:dyDescent="0.2">
      <c r="B89" s="8"/>
      <c r="F89" s="8"/>
      <c r="G89" s="8"/>
      <c r="J89" s="8"/>
    </row>
    <row r="90" spans="2:10" x14ac:dyDescent="0.2">
      <c r="B90" s="8"/>
      <c r="F90" s="8"/>
      <c r="G90" s="8"/>
      <c r="J90" s="8"/>
    </row>
    <row r="91" spans="2:10" x14ac:dyDescent="0.2">
      <c r="B91" s="8"/>
      <c r="F91" s="8"/>
      <c r="G91" s="8"/>
      <c r="J91" s="8"/>
    </row>
    <row r="92" spans="2:10" x14ac:dyDescent="0.2">
      <c r="B92" s="8"/>
      <c r="F92" s="8"/>
      <c r="G92" s="8"/>
      <c r="J92" s="8"/>
    </row>
    <row r="93" spans="2:10" x14ac:dyDescent="0.2">
      <c r="B93" s="8"/>
      <c r="F93" s="8"/>
      <c r="G93" s="8"/>
      <c r="J93" s="8"/>
    </row>
    <row r="94" spans="2:10" x14ac:dyDescent="0.2">
      <c r="B94" s="8"/>
      <c r="F94" s="8"/>
      <c r="G94" s="8"/>
      <c r="J94" s="8"/>
    </row>
    <row r="95" spans="2:10" x14ac:dyDescent="0.2">
      <c r="B95" s="8"/>
      <c r="F95" s="8"/>
      <c r="G95" s="8"/>
      <c r="J95" s="8"/>
    </row>
    <row r="96" spans="2:10" x14ac:dyDescent="0.2">
      <c r="B96" s="8"/>
      <c r="F96" s="8"/>
      <c r="G96" s="8"/>
      <c r="J96" s="8"/>
    </row>
    <row r="97" spans="2:10" x14ac:dyDescent="0.2">
      <c r="B97" s="8"/>
      <c r="F97" s="8"/>
      <c r="G97" s="8"/>
      <c r="J97" s="8"/>
    </row>
    <row r="98" spans="2:10" x14ac:dyDescent="0.2">
      <c r="B98" s="8"/>
      <c r="F98" s="8"/>
      <c r="G98" s="8"/>
      <c r="J98" s="8"/>
    </row>
    <row r="99" spans="2:10" x14ac:dyDescent="0.2">
      <c r="B99" s="8"/>
      <c r="F99" s="8"/>
      <c r="G99" s="8"/>
      <c r="J99" s="8"/>
    </row>
  </sheetData>
  <sheetProtection algorithmName="SHA-512" hashValue="RIm6FlaYS+77ISm5o2Tpfsb7j21I0E/EzPCsRGy+dxTjEUr71EO7M6oS8miOLmX4tVuq6/pQpTsqGLyVj2Bt0g==" saltValue="szkH8mXJp7mTsJzjW6YcYg==" spinCount="100000" sheet="1" objects="1" scenarios="1"/>
  <pageMargins left="0.43307086614173229" right="0.35433070866141736" top="0.43307086614173229" bottom="0.4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AF71-98D5-4847-ABBC-2E5FB92B0EB1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60" t="s">
        <v>211</v>
      </c>
    </row>
    <row r="8" spans="1:9" ht="18" x14ac:dyDescent="0.3">
      <c r="A8" s="12"/>
    </row>
    <row r="9" spans="1:9" ht="18" x14ac:dyDescent="0.3">
      <c r="B9" s="61" t="s">
        <v>212</v>
      </c>
    </row>
    <row r="10" spans="1:9" ht="15.95" x14ac:dyDescent="0.3">
      <c r="B10" s="9"/>
      <c r="C10" s="71" t="s">
        <v>217</v>
      </c>
      <c r="D10" s="71"/>
      <c r="E10" s="71"/>
      <c r="F10" s="71"/>
      <c r="G10" s="71"/>
      <c r="H10" s="71"/>
      <c r="I10" s="62" t="s">
        <v>213</v>
      </c>
    </row>
    <row r="12" spans="1:9" x14ac:dyDescent="0.25">
      <c r="C12" s="72" t="s">
        <v>218</v>
      </c>
    </row>
    <row r="24" spans="1:1" x14ac:dyDescent="0.25">
      <c r="A24" s="63" t="s">
        <v>214</v>
      </c>
    </row>
    <row r="25" spans="1:1" x14ac:dyDescent="0.25">
      <c r="A25" s="64" t="s">
        <v>215</v>
      </c>
    </row>
    <row r="26" spans="1:1" x14ac:dyDescent="0.25">
      <c r="A26" s="65" t="s">
        <v>216</v>
      </c>
    </row>
  </sheetData>
  <sheetProtection algorithmName="SHA-512" hashValue="ilK3Dlk7NBJxMPIdfKIv8wRTbvXfqYkW0HZ2EhZkHFeyfHo91zWVAlrFgQ3hXT9ed8QDhaxN0cknV8+G0yWZ5A==" saltValue="jc+xTIxCG3wfrUjA3vC1eA==" spinCount="100000" sheet="1" objects="1" scenarios="1"/>
  <mergeCells count="1">
    <mergeCell ref="C10:H10"/>
  </mergeCells>
  <hyperlinks>
    <hyperlink ref="C10" r:id="rId1" xr:uid="{230F3BC5-E74F-4F63-B56E-15A3F89AF248}"/>
    <hyperlink ref="A25" r:id="rId2" xr:uid="{8F51A522-6138-487F-976E-D822AD05878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gestion stock alimentaire</vt:lpstr>
      <vt:lpstr>Liste de courses automatique</vt:lpstr>
      <vt:lpstr>Liste de courses simple</vt:lpstr>
      <vt:lpstr>Mot de passe</vt:lpstr>
      <vt:lpstr>'gestion stock alimentaire'!Zone_d_impression</vt:lpstr>
      <vt:lpstr>'Liste de courses automatique'!Zone_d_impression</vt:lpstr>
      <vt:lpstr>'Liste de courses simple'!Zone_d_impression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2021-07-03T16:44:14Z</cp:lastPrinted>
  <dcterms:created xsi:type="dcterms:W3CDTF">2021-07-03T10:10:57Z</dcterms:created>
  <dcterms:modified xsi:type="dcterms:W3CDTF">2023-12-12T14:57:47Z</dcterms:modified>
</cp:coreProperties>
</file>